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330"/>
  </bookViews>
  <sheets>
    <sheet name="Gesamt" sheetId="1" r:id="rId1"/>
    <sheet name="H1" sheetId="2" r:id="rId2"/>
    <sheet name="H2" sheetId="3" r:id="rId3"/>
    <sheet name="H3" sheetId="4" r:id="rId4"/>
    <sheet name="H4" sheetId="5" r:id="rId5"/>
    <sheet name="H5" sheetId="6" r:id="rId6"/>
    <sheet name="D" sheetId="7" r:id="rId7"/>
    <sheet name="RR Herren" sheetId="8" r:id="rId8"/>
    <sheet name="RR Damen" sheetId="9" r:id="rId9"/>
  </sheets>
  <externalReferences>
    <externalReference r:id="rId10"/>
  </externalReferences>
  <definedNames>
    <definedName name="_xlnm._FilterDatabase" localSheetId="6" hidden="1">D!$A$6:$I$103</definedName>
    <definedName name="_xlnm._FilterDatabase" localSheetId="0" hidden="1">Gesamt!$A$12:$K$111</definedName>
    <definedName name="_xlnm._FilterDatabase" localSheetId="1" hidden="1">'H1'!$A$8:$I$107</definedName>
    <definedName name="_xlnm._FilterDatabase" localSheetId="2" hidden="1">'H2'!$A$6:$I$103</definedName>
    <definedName name="_xlnm._FilterDatabase" localSheetId="3" hidden="1">'H3'!$A$6:$I$103</definedName>
    <definedName name="_xlnm._FilterDatabase" localSheetId="4" hidden="1">'H4'!$A$6:$I$103</definedName>
    <definedName name="_xlnm._FilterDatabase" localSheetId="5" hidden="1">'H5'!$A$6:$I$103</definedName>
    <definedName name="_xlnm._FilterDatabase" localSheetId="8" hidden="1">'RR Damen'!$A$6:$I$103</definedName>
    <definedName name="_xlnm._FilterDatabase" localSheetId="7" hidden="1">'RR Herren'!$A$6:$I$103</definedName>
    <definedName name="Datenstamm">[1]Datenstamm!$A$2:INDEX([1]Datenstamm!$A$2:$A$197,COUNTA([1]Datenstamm!$A$2:$A$197))</definedName>
    <definedName name="_xlnm.Print_Area" localSheetId="6">D!$A$1:$K$10</definedName>
    <definedName name="_xlnm.Print_Area" localSheetId="0">Gesamt!$A$2:$J$51</definedName>
    <definedName name="_xlnm.Print_Area" localSheetId="1">'H1'!$A$1:$K$18</definedName>
    <definedName name="_xlnm.Print_Area" localSheetId="2">'H2'!$A$1:$K$25</definedName>
    <definedName name="_xlnm.Print_Area" localSheetId="3">'H3'!$A$1:$K$13</definedName>
    <definedName name="_xlnm.Print_Area" localSheetId="4">'H4'!$A$1:$K$11</definedName>
    <definedName name="_xlnm.Print_Area" localSheetId="5">'H5'!$A$1:$K$10</definedName>
    <definedName name="_xlnm.Print_Area" localSheetId="8">'RR Damen'!$A$1:$K$10</definedName>
    <definedName name="_xlnm.Print_Area" localSheetId="7">'RR Herren'!$A$1:$K$10</definedName>
    <definedName name="_xlnm.Criteria" localSheetId="6">D!#REF!</definedName>
    <definedName name="_xlnm.Criteria" localSheetId="0">Gesamt!#REF!</definedName>
    <definedName name="_xlnm.Criteria" localSheetId="1">'H1'!#REF!</definedName>
    <definedName name="_xlnm.Criteria" localSheetId="2">'H2'!#REF!</definedName>
    <definedName name="_xlnm.Criteria" localSheetId="3">'H3'!#REF!</definedName>
    <definedName name="_xlnm.Criteria" localSheetId="4">'H4'!#REF!</definedName>
    <definedName name="_xlnm.Criteria" localSheetId="5">'H5'!#REF!</definedName>
    <definedName name="_xlnm.Criteria" localSheetId="8">'RR Damen'!#REF!</definedName>
    <definedName name="_xlnm.Criteria" localSheetId="7">'RR Herren'!#REF!</definedName>
    <definedName name="_xlnm.Extract" localSheetId="6">D!$A$8:$I$8</definedName>
    <definedName name="_xlnm.Extract" localSheetId="0">Gesamt!$A$12:$I$12</definedName>
    <definedName name="_xlnm.Extract" localSheetId="1">'H1'!$A$8:$I$8</definedName>
    <definedName name="_xlnm.Extract" localSheetId="2">'H2'!$A$8:$I$8</definedName>
    <definedName name="_xlnm.Extract" localSheetId="3">'H3'!$A$8:$I$8</definedName>
    <definedName name="_xlnm.Extract" localSheetId="4">'H4'!$A$8:$I$8</definedName>
    <definedName name="_xlnm.Extract" localSheetId="5">'H5'!$A$8:$I$8</definedName>
    <definedName name="_xlnm.Extract" localSheetId="8">'RR Damen'!$A$8:$I$8</definedName>
    <definedName name="_xlnm.Extract" localSheetId="7">'RR Herren'!$A$8:$I$8</definedName>
  </definedNames>
  <calcPr calcId="125725"/>
</workbook>
</file>

<file path=xl/calcChain.xml><?xml version="1.0" encoding="utf-8"?>
<calcChain xmlns="http://schemas.openxmlformats.org/spreadsheetml/2006/main">
  <c r="I107" i="9"/>
  <c r="J107" s="1"/>
  <c r="K107" s="1"/>
  <c r="H107"/>
  <c r="G107"/>
  <c r="F107"/>
  <c r="E107"/>
  <c r="D107"/>
  <c r="C107"/>
  <c r="B107"/>
  <c r="A107"/>
  <c r="I106"/>
  <c r="J106" s="1"/>
  <c r="K106" s="1"/>
  <c r="H106"/>
  <c r="G106"/>
  <c r="F106"/>
  <c r="E106"/>
  <c r="D106"/>
  <c r="C106"/>
  <c r="B106"/>
  <c r="A106"/>
  <c r="I105"/>
  <c r="J105" s="1"/>
  <c r="K105" s="1"/>
  <c r="H105"/>
  <c r="G105"/>
  <c r="F105"/>
  <c r="E105"/>
  <c r="D105"/>
  <c r="C105"/>
  <c r="B105"/>
  <c r="A105"/>
  <c r="I104"/>
  <c r="J104" s="1"/>
  <c r="K104" s="1"/>
  <c r="H104"/>
  <c r="G104"/>
  <c r="F104"/>
  <c r="E104"/>
  <c r="D104"/>
  <c r="C104"/>
  <c r="B104"/>
  <c r="A104"/>
  <c r="I103"/>
  <c r="J103" s="1"/>
  <c r="K103" s="1"/>
  <c r="H103"/>
  <c r="G103"/>
  <c r="F103"/>
  <c r="E103"/>
  <c r="D103"/>
  <c r="C103"/>
  <c r="B103"/>
  <c r="A103"/>
  <c r="I102"/>
  <c r="J102" s="1"/>
  <c r="K102" s="1"/>
  <c r="H102"/>
  <c r="G102"/>
  <c r="F102"/>
  <c r="E102"/>
  <c r="D102"/>
  <c r="C102"/>
  <c r="B102"/>
  <c r="A102"/>
  <c r="I101"/>
  <c r="J101" s="1"/>
  <c r="K101" s="1"/>
  <c r="H101"/>
  <c r="G101"/>
  <c r="F101"/>
  <c r="E101"/>
  <c r="D101"/>
  <c r="C101"/>
  <c r="B101"/>
  <c r="A101"/>
  <c r="I100"/>
  <c r="J100" s="1"/>
  <c r="K100" s="1"/>
  <c r="H100"/>
  <c r="G100"/>
  <c r="F100"/>
  <c r="E100"/>
  <c r="D100"/>
  <c r="C100"/>
  <c r="B100"/>
  <c r="A100"/>
  <c r="I99"/>
  <c r="J99" s="1"/>
  <c r="K99" s="1"/>
  <c r="H99"/>
  <c r="G99"/>
  <c r="F99"/>
  <c r="E99"/>
  <c r="D99"/>
  <c r="C99"/>
  <c r="B99"/>
  <c r="A99"/>
  <c r="I98"/>
  <c r="J98" s="1"/>
  <c r="K98" s="1"/>
  <c r="H98"/>
  <c r="G98"/>
  <c r="F98"/>
  <c r="E98"/>
  <c r="D98"/>
  <c r="C98"/>
  <c r="B98"/>
  <c r="A98"/>
  <c r="I97"/>
  <c r="J97" s="1"/>
  <c r="K97" s="1"/>
  <c r="H97"/>
  <c r="G97"/>
  <c r="F97"/>
  <c r="E97"/>
  <c r="D97"/>
  <c r="C97"/>
  <c r="B97"/>
  <c r="A97"/>
  <c r="I96"/>
  <c r="J96" s="1"/>
  <c r="K96" s="1"/>
  <c r="H96"/>
  <c r="G96"/>
  <c r="F96"/>
  <c r="E96"/>
  <c r="D96"/>
  <c r="C96"/>
  <c r="B96"/>
  <c r="A96"/>
  <c r="I95"/>
  <c r="J95" s="1"/>
  <c r="K95" s="1"/>
  <c r="H95"/>
  <c r="G95"/>
  <c r="F95"/>
  <c r="E95"/>
  <c r="D95"/>
  <c r="C95"/>
  <c r="B95"/>
  <c r="A95"/>
  <c r="I94"/>
  <c r="J94" s="1"/>
  <c r="K94" s="1"/>
  <c r="H94"/>
  <c r="G94"/>
  <c r="F94"/>
  <c r="E94"/>
  <c r="D94"/>
  <c r="C94"/>
  <c r="B94"/>
  <c r="A94"/>
  <c r="I93"/>
  <c r="J93" s="1"/>
  <c r="K93" s="1"/>
  <c r="H93"/>
  <c r="G93"/>
  <c r="F93"/>
  <c r="E93"/>
  <c r="D93"/>
  <c r="C93"/>
  <c r="B93"/>
  <c r="A93"/>
  <c r="I92"/>
  <c r="J92" s="1"/>
  <c r="K92" s="1"/>
  <c r="H92"/>
  <c r="G92"/>
  <c r="F92"/>
  <c r="E92"/>
  <c r="D92"/>
  <c r="C92"/>
  <c r="B92"/>
  <c r="A92"/>
  <c r="I91"/>
  <c r="J91" s="1"/>
  <c r="K91" s="1"/>
  <c r="H91"/>
  <c r="G91"/>
  <c r="F91"/>
  <c r="E91"/>
  <c r="D91"/>
  <c r="C91"/>
  <c r="B91"/>
  <c r="A91"/>
  <c r="I90"/>
  <c r="J90" s="1"/>
  <c r="K90" s="1"/>
  <c r="H90"/>
  <c r="G90"/>
  <c r="F90"/>
  <c r="E90"/>
  <c r="D90"/>
  <c r="C90"/>
  <c r="B90"/>
  <c r="A90"/>
  <c r="J89"/>
  <c r="K89" s="1"/>
  <c r="I89"/>
  <c r="H89"/>
  <c r="G89"/>
  <c r="F89"/>
  <c r="E89"/>
  <c r="D89"/>
  <c r="C89"/>
  <c r="B89"/>
  <c r="A89"/>
  <c r="I88"/>
  <c r="J88" s="1"/>
  <c r="K88" s="1"/>
  <c r="H88"/>
  <c r="G88"/>
  <c r="F88"/>
  <c r="E88"/>
  <c r="D88"/>
  <c r="C88"/>
  <c r="B88"/>
  <c r="A88"/>
  <c r="I87"/>
  <c r="J87" s="1"/>
  <c r="K87" s="1"/>
  <c r="H87"/>
  <c r="G87"/>
  <c r="F87"/>
  <c r="E87"/>
  <c r="D87"/>
  <c r="C87"/>
  <c r="B87"/>
  <c r="A87"/>
  <c r="I86"/>
  <c r="J86" s="1"/>
  <c r="K86" s="1"/>
  <c r="H86"/>
  <c r="G86"/>
  <c r="F86"/>
  <c r="E86"/>
  <c r="D86"/>
  <c r="C86"/>
  <c r="B86"/>
  <c r="A86"/>
  <c r="I85"/>
  <c r="J85" s="1"/>
  <c r="K85" s="1"/>
  <c r="H85"/>
  <c r="G85"/>
  <c r="F85"/>
  <c r="E85"/>
  <c r="D85"/>
  <c r="C85"/>
  <c r="B85"/>
  <c r="A85"/>
  <c r="I84"/>
  <c r="J84" s="1"/>
  <c r="K84" s="1"/>
  <c r="H84"/>
  <c r="G84"/>
  <c r="F84"/>
  <c r="E84"/>
  <c r="D84"/>
  <c r="C84"/>
  <c r="B84"/>
  <c r="A84"/>
  <c r="I83"/>
  <c r="J83" s="1"/>
  <c r="K83" s="1"/>
  <c r="H83"/>
  <c r="G83"/>
  <c r="F83"/>
  <c r="E83"/>
  <c r="D83"/>
  <c r="C83"/>
  <c r="B83"/>
  <c r="A83"/>
  <c r="I82"/>
  <c r="J82" s="1"/>
  <c r="K82" s="1"/>
  <c r="H82"/>
  <c r="G82"/>
  <c r="F82"/>
  <c r="E82"/>
  <c r="D82"/>
  <c r="C82"/>
  <c r="B82"/>
  <c r="A82"/>
  <c r="J81"/>
  <c r="K81" s="1"/>
  <c r="I81"/>
  <c r="H81"/>
  <c r="G81"/>
  <c r="F81"/>
  <c r="E81"/>
  <c r="D81"/>
  <c r="C81"/>
  <c r="B81"/>
  <c r="A81"/>
  <c r="I80"/>
  <c r="J80" s="1"/>
  <c r="K80" s="1"/>
  <c r="H80"/>
  <c r="G80"/>
  <c r="F80"/>
  <c r="E80"/>
  <c r="D80"/>
  <c r="C80"/>
  <c r="B80"/>
  <c r="A80"/>
  <c r="I79"/>
  <c r="J79" s="1"/>
  <c r="K79" s="1"/>
  <c r="H79"/>
  <c r="G79"/>
  <c r="F79"/>
  <c r="E79"/>
  <c r="D79"/>
  <c r="C79"/>
  <c r="B79"/>
  <c r="A79"/>
  <c r="I78"/>
  <c r="J78" s="1"/>
  <c r="K78" s="1"/>
  <c r="H78"/>
  <c r="G78"/>
  <c r="F78"/>
  <c r="E78"/>
  <c r="D78"/>
  <c r="C78"/>
  <c r="B78"/>
  <c r="A78"/>
  <c r="I77"/>
  <c r="J77" s="1"/>
  <c r="K77" s="1"/>
  <c r="H77"/>
  <c r="G77"/>
  <c r="F77"/>
  <c r="E77"/>
  <c r="D77"/>
  <c r="C77"/>
  <c r="B77"/>
  <c r="A77"/>
  <c r="I76"/>
  <c r="J76" s="1"/>
  <c r="K76" s="1"/>
  <c r="H76"/>
  <c r="G76"/>
  <c r="F76"/>
  <c r="E76"/>
  <c r="D76"/>
  <c r="C76"/>
  <c r="B76"/>
  <c r="A76"/>
  <c r="I75"/>
  <c r="J75" s="1"/>
  <c r="K75" s="1"/>
  <c r="H75"/>
  <c r="G75"/>
  <c r="F75"/>
  <c r="E75"/>
  <c r="D75"/>
  <c r="C75"/>
  <c r="B75"/>
  <c r="A75"/>
  <c r="I74"/>
  <c r="J74" s="1"/>
  <c r="K74" s="1"/>
  <c r="H74"/>
  <c r="G74"/>
  <c r="F74"/>
  <c r="E74"/>
  <c r="D74"/>
  <c r="C74"/>
  <c r="B74"/>
  <c r="A74"/>
  <c r="I73"/>
  <c r="J73" s="1"/>
  <c r="K73" s="1"/>
  <c r="H73"/>
  <c r="G73"/>
  <c r="F73"/>
  <c r="E73"/>
  <c r="D73"/>
  <c r="C73"/>
  <c r="B73"/>
  <c r="A73"/>
  <c r="I72"/>
  <c r="J72" s="1"/>
  <c r="K72" s="1"/>
  <c r="H72"/>
  <c r="G72"/>
  <c r="F72"/>
  <c r="E72"/>
  <c r="D72"/>
  <c r="C72"/>
  <c r="B72"/>
  <c r="A72"/>
  <c r="I71"/>
  <c r="J71" s="1"/>
  <c r="K71" s="1"/>
  <c r="H71"/>
  <c r="G71"/>
  <c r="F71"/>
  <c r="E71"/>
  <c r="D71"/>
  <c r="C71"/>
  <c r="B71"/>
  <c r="A71"/>
  <c r="I70"/>
  <c r="J70" s="1"/>
  <c r="K70" s="1"/>
  <c r="H70"/>
  <c r="G70"/>
  <c r="F70"/>
  <c r="E70"/>
  <c r="D70"/>
  <c r="C70"/>
  <c r="B70"/>
  <c r="A70"/>
  <c r="I69"/>
  <c r="J69" s="1"/>
  <c r="K69" s="1"/>
  <c r="H69"/>
  <c r="G69"/>
  <c r="F69"/>
  <c r="E69"/>
  <c r="D69"/>
  <c r="C69"/>
  <c r="B69"/>
  <c r="A69"/>
  <c r="I68"/>
  <c r="J68" s="1"/>
  <c r="K68" s="1"/>
  <c r="H68"/>
  <c r="G68"/>
  <c r="F68"/>
  <c r="E68"/>
  <c r="D68"/>
  <c r="C68"/>
  <c r="B68"/>
  <c r="A68"/>
  <c r="I67"/>
  <c r="J67" s="1"/>
  <c r="K67" s="1"/>
  <c r="H67"/>
  <c r="G67"/>
  <c r="F67"/>
  <c r="E67"/>
  <c r="D67"/>
  <c r="C67"/>
  <c r="B67"/>
  <c r="A67"/>
  <c r="I66"/>
  <c r="J66" s="1"/>
  <c r="K66" s="1"/>
  <c r="H66"/>
  <c r="G66"/>
  <c r="F66"/>
  <c r="E66"/>
  <c r="D66"/>
  <c r="C66"/>
  <c r="B66"/>
  <c r="A66"/>
  <c r="I65"/>
  <c r="J65" s="1"/>
  <c r="K65" s="1"/>
  <c r="H65"/>
  <c r="G65"/>
  <c r="F65"/>
  <c r="E65"/>
  <c r="D65"/>
  <c r="C65"/>
  <c r="B65"/>
  <c r="A65"/>
  <c r="I64"/>
  <c r="J64" s="1"/>
  <c r="K64" s="1"/>
  <c r="H64"/>
  <c r="G64"/>
  <c r="F64"/>
  <c r="E64"/>
  <c r="D64"/>
  <c r="C64"/>
  <c r="B64"/>
  <c r="A64"/>
  <c r="I63"/>
  <c r="J63" s="1"/>
  <c r="K63" s="1"/>
  <c r="H63"/>
  <c r="G63"/>
  <c r="F63"/>
  <c r="E63"/>
  <c r="D63"/>
  <c r="C63"/>
  <c r="B63"/>
  <c r="A63"/>
  <c r="I62"/>
  <c r="J62" s="1"/>
  <c r="K62" s="1"/>
  <c r="H62"/>
  <c r="G62"/>
  <c r="F62"/>
  <c r="E62"/>
  <c r="D62"/>
  <c r="C62"/>
  <c r="B62"/>
  <c r="A62"/>
  <c r="I61"/>
  <c r="J61" s="1"/>
  <c r="K61" s="1"/>
  <c r="H61"/>
  <c r="G61"/>
  <c r="F61"/>
  <c r="E61"/>
  <c r="D61"/>
  <c r="C61"/>
  <c r="B61"/>
  <c r="A61"/>
  <c r="I60"/>
  <c r="J60" s="1"/>
  <c r="K60" s="1"/>
  <c r="H60"/>
  <c r="G60"/>
  <c r="F60"/>
  <c r="E60"/>
  <c r="D60"/>
  <c r="C60"/>
  <c r="B60"/>
  <c r="A60"/>
  <c r="I59"/>
  <c r="J59" s="1"/>
  <c r="K59" s="1"/>
  <c r="H59"/>
  <c r="G59"/>
  <c r="F59"/>
  <c r="E59"/>
  <c r="D59"/>
  <c r="C59"/>
  <c r="B59"/>
  <c r="A59"/>
  <c r="I58"/>
  <c r="J58" s="1"/>
  <c r="K58" s="1"/>
  <c r="H58"/>
  <c r="G58"/>
  <c r="F58"/>
  <c r="E58"/>
  <c r="D58"/>
  <c r="C58"/>
  <c r="B58"/>
  <c r="A58"/>
  <c r="J57"/>
  <c r="K57" s="1"/>
  <c r="I57"/>
  <c r="H57"/>
  <c r="G57"/>
  <c r="F57"/>
  <c r="E57"/>
  <c r="D57"/>
  <c r="C57"/>
  <c r="B57"/>
  <c r="A57"/>
  <c r="I56"/>
  <c r="J56" s="1"/>
  <c r="K56" s="1"/>
  <c r="H56"/>
  <c r="G56"/>
  <c r="F56"/>
  <c r="E56"/>
  <c r="D56"/>
  <c r="C56"/>
  <c r="B56"/>
  <c r="A56"/>
  <c r="I55"/>
  <c r="J55" s="1"/>
  <c r="K55" s="1"/>
  <c r="H55"/>
  <c r="G55"/>
  <c r="F55"/>
  <c r="E55"/>
  <c r="D55"/>
  <c r="C55"/>
  <c r="B55"/>
  <c r="A55"/>
  <c r="I54"/>
  <c r="J54" s="1"/>
  <c r="K54" s="1"/>
  <c r="H54"/>
  <c r="G54"/>
  <c r="F54"/>
  <c r="E54"/>
  <c r="D54"/>
  <c r="C54"/>
  <c r="B54"/>
  <c r="A54"/>
  <c r="I53"/>
  <c r="J53" s="1"/>
  <c r="K53" s="1"/>
  <c r="H53"/>
  <c r="G53"/>
  <c r="F53"/>
  <c r="E53"/>
  <c r="D53"/>
  <c r="C53"/>
  <c r="B53"/>
  <c r="A53"/>
  <c r="I52"/>
  <c r="J52" s="1"/>
  <c r="K52" s="1"/>
  <c r="H52"/>
  <c r="G52"/>
  <c r="F52"/>
  <c r="E52"/>
  <c r="D52"/>
  <c r="C52"/>
  <c r="B52"/>
  <c r="A52"/>
  <c r="I51"/>
  <c r="J51" s="1"/>
  <c r="K51" s="1"/>
  <c r="H51"/>
  <c r="G51"/>
  <c r="F51"/>
  <c r="E51"/>
  <c r="D51"/>
  <c r="C51"/>
  <c r="B51"/>
  <c r="A51"/>
  <c r="I50"/>
  <c r="J50" s="1"/>
  <c r="K50" s="1"/>
  <c r="H50"/>
  <c r="G50"/>
  <c r="F50"/>
  <c r="E50"/>
  <c r="D50"/>
  <c r="C50"/>
  <c r="B50"/>
  <c r="A50"/>
  <c r="I49"/>
  <c r="J49" s="1"/>
  <c r="K49" s="1"/>
  <c r="H49"/>
  <c r="G49"/>
  <c r="F49"/>
  <c r="E49"/>
  <c r="D49"/>
  <c r="C49"/>
  <c r="B49"/>
  <c r="A49"/>
  <c r="I48"/>
  <c r="J48" s="1"/>
  <c r="K48" s="1"/>
  <c r="H48"/>
  <c r="G48"/>
  <c r="F48"/>
  <c r="E48"/>
  <c r="D48"/>
  <c r="C48"/>
  <c r="B48"/>
  <c r="A48"/>
  <c r="I47"/>
  <c r="J47" s="1"/>
  <c r="K47" s="1"/>
  <c r="H47"/>
  <c r="G47"/>
  <c r="F47"/>
  <c r="E47"/>
  <c r="D47"/>
  <c r="C47"/>
  <c r="B47"/>
  <c r="A47"/>
  <c r="I46"/>
  <c r="J46" s="1"/>
  <c r="K46" s="1"/>
  <c r="H46"/>
  <c r="G46"/>
  <c r="F46"/>
  <c r="E46"/>
  <c r="D46"/>
  <c r="C46"/>
  <c r="B46"/>
  <c r="A46"/>
  <c r="J45"/>
  <c r="K45" s="1"/>
  <c r="I45"/>
  <c r="H45"/>
  <c r="G45"/>
  <c r="F45"/>
  <c r="E45"/>
  <c r="D45"/>
  <c r="C45"/>
  <c r="B45"/>
  <c r="A45"/>
  <c r="I44"/>
  <c r="J44" s="1"/>
  <c r="K44" s="1"/>
  <c r="H44"/>
  <c r="G44"/>
  <c r="F44"/>
  <c r="E44"/>
  <c r="D44"/>
  <c r="C44"/>
  <c r="B44"/>
  <c r="A44"/>
  <c r="I43"/>
  <c r="J43" s="1"/>
  <c r="K43" s="1"/>
  <c r="H43"/>
  <c r="G43"/>
  <c r="F43"/>
  <c r="E43"/>
  <c r="D43"/>
  <c r="C43"/>
  <c r="B43"/>
  <c r="A43"/>
  <c r="I42"/>
  <c r="J42" s="1"/>
  <c r="K42" s="1"/>
  <c r="H42"/>
  <c r="G42"/>
  <c r="F42"/>
  <c r="E42"/>
  <c r="D42"/>
  <c r="C42"/>
  <c r="B42"/>
  <c r="A42"/>
  <c r="I41"/>
  <c r="J41" s="1"/>
  <c r="K41" s="1"/>
  <c r="H41"/>
  <c r="G41"/>
  <c r="F41"/>
  <c r="E41"/>
  <c r="D41"/>
  <c r="C41"/>
  <c r="B41"/>
  <c r="A41"/>
  <c r="I40"/>
  <c r="J40" s="1"/>
  <c r="K40" s="1"/>
  <c r="H40"/>
  <c r="G40"/>
  <c r="F40"/>
  <c r="E40"/>
  <c r="D40"/>
  <c r="C40"/>
  <c r="B40"/>
  <c r="A40"/>
  <c r="I39"/>
  <c r="J39" s="1"/>
  <c r="K39" s="1"/>
  <c r="H39"/>
  <c r="G39"/>
  <c r="F39"/>
  <c r="E39"/>
  <c r="D39"/>
  <c r="C39"/>
  <c r="B39"/>
  <c r="A39"/>
  <c r="I38"/>
  <c r="J38" s="1"/>
  <c r="K38" s="1"/>
  <c r="H38"/>
  <c r="G38"/>
  <c r="F38"/>
  <c r="E38"/>
  <c r="D38"/>
  <c r="C38"/>
  <c r="B38"/>
  <c r="A38"/>
  <c r="I37"/>
  <c r="J37" s="1"/>
  <c r="K37" s="1"/>
  <c r="H37"/>
  <c r="G37"/>
  <c r="F37"/>
  <c r="E37"/>
  <c r="D37"/>
  <c r="C37"/>
  <c r="B37"/>
  <c r="A37"/>
  <c r="I36"/>
  <c r="J36" s="1"/>
  <c r="K36" s="1"/>
  <c r="H36"/>
  <c r="G36"/>
  <c r="F36"/>
  <c r="E36"/>
  <c r="D36"/>
  <c r="C36"/>
  <c r="B36"/>
  <c r="A36"/>
  <c r="I35"/>
  <c r="J35" s="1"/>
  <c r="K35" s="1"/>
  <c r="H35"/>
  <c r="G35"/>
  <c r="F35"/>
  <c r="E35"/>
  <c r="D35"/>
  <c r="C35"/>
  <c r="B35"/>
  <c r="A35"/>
  <c r="I34"/>
  <c r="J34" s="1"/>
  <c r="K34" s="1"/>
  <c r="H34"/>
  <c r="G34"/>
  <c r="F34"/>
  <c r="E34"/>
  <c r="D34"/>
  <c r="C34"/>
  <c r="B34"/>
  <c r="A34"/>
  <c r="I33"/>
  <c r="J33" s="1"/>
  <c r="K33" s="1"/>
  <c r="H33"/>
  <c r="G33"/>
  <c r="F33"/>
  <c r="E33"/>
  <c r="D33"/>
  <c r="C33"/>
  <c r="B33"/>
  <c r="A33"/>
  <c r="I32"/>
  <c r="J32" s="1"/>
  <c r="K32" s="1"/>
  <c r="H32"/>
  <c r="G32"/>
  <c r="F32"/>
  <c r="E32"/>
  <c r="D32"/>
  <c r="C32"/>
  <c r="B32"/>
  <c r="A32"/>
  <c r="I31"/>
  <c r="J31" s="1"/>
  <c r="K31" s="1"/>
  <c r="H31"/>
  <c r="G31"/>
  <c r="F31"/>
  <c r="E31"/>
  <c r="D31"/>
  <c r="C31"/>
  <c r="B31"/>
  <c r="A31"/>
  <c r="I30"/>
  <c r="J30" s="1"/>
  <c r="K30" s="1"/>
  <c r="H30"/>
  <c r="G30"/>
  <c r="F30"/>
  <c r="E30"/>
  <c r="D30"/>
  <c r="C30"/>
  <c r="B30"/>
  <c r="A30"/>
  <c r="I29"/>
  <c r="J29" s="1"/>
  <c r="K29" s="1"/>
  <c r="H29"/>
  <c r="G29"/>
  <c r="F29"/>
  <c r="E29"/>
  <c r="D29"/>
  <c r="C29"/>
  <c r="B29"/>
  <c r="A29"/>
  <c r="I28"/>
  <c r="J28" s="1"/>
  <c r="K28" s="1"/>
  <c r="H28"/>
  <c r="G28"/>
  <c r="F28"/>
  <c r="E28"/>
  <c r="D28"/>
  <c r="C28"/>
  <c r="B28"/>
  <c r="A28"/>
  <c r="I27"/>
  <c r="J27" s="1"/>
  <c r="K27" s="1"/>
  <c r="H27"/>
  <c r="G27"/>
  <c r="F27"/>
  <c r="E27"/>
  <c r="D27"/>
  <c r="C27"/>
  <c r="B27"/>
  <c r="A27"/>
  <c r="I26"/>
  <c r="J26" s="1"/>
  <c r="K26" s="1"/>
  <c r="H26"/>
  <c r="G26"/>
  <c r="F26"/>
  <c r="E26"/>
  <c r="D26"/>
  <c r="C26"/>
  <c r="B26"/>
  <c r="A26"/>
  <c r="I25"/>
  <c r="J25" s="1"/>
  <c r="K25" s="1"/>
  <c r="H25"/>
  <c r="G25"/>
  <c r="F25"/>
  <c r="E25"/>
  <c r="D25"/>
  <c r="C25"/>
  <c r="B25"/>
  <c r="A25"/>
  <c r="I24"/>
  <c r="J24" s="1"/>
  <c r="K24" s="1"/>
  <c r="H24"/>
  <c r="G24"/>
  <c r="F24"/>
  <c r="E24"/>
  <c r="D24"/>
  <c r="C24"/>
  <c r="B24"/>
  <c r="A24"/>
  <c r="I23"/>
  <c r="J23" s="1"/>
  <c r="K23" s="1"/>
  <c r="H23"/>
  <c r="G23"/>
  <c r="F23"/>
  <c r="E23"/>
  <c r="D23"/>
  <c r="C23"/>
  <c r="B23"/>
  <c r="A23"/>
  <c r="I22"/>
  <c r="J22" s="1"/>
  <c r="K22" s="1"/>
  <c r="H22"/>
  <c r="G22"/>
  <c r="F22"/>
  <c r="E22"/>
  <c r="D22"/>
  <c r="C22"/>
  <c r="B22"/>
  <c r="A22"/>
  <c r="I21"/>
  <c r="J21" s="1"/>
  <c r="K21" s="1"/>
  <c r="H21"/>
  <c r="G21"/>
  <c r="F21"/>
  <c r="E21"/>
  <c r="D21"/>
  <c r="C21"/>
  <c r="B21"/>
  <c r="A21"/>
  <c r="I20"/>
  <c r="J20" s="1"/>
  <c r="K20" s="1"/>
  <c r="H20"/>
  <c r="G20"/>
  <c r="F20"/>
  <c r="E20"/>
  <c r="D20"/>
  <c r="C20"/>
  <c r="B20"/>
  <c r="A20"/>
  <c r="I19"/>
  <c r="J19" s="1"/>
  <c r="K19" s="1"/>
  <c r="H19"/>
  <c r="G19"/>
  <c r="F19"/>
  <c r="E19"/>
  <c r="D19"/>
  <c r="C19"/>
  <c r="B19"/>
  <c r="A19"/>
  <c r="I18"/>
  <c r="J18" s="1"/>
  <c r="K18" s="1"/>
  <c r="H18"/>
  <c r="G18"/>
  <c r="F18"/>
  <c r="E18"/>
  <c r="D18"/>
  <c r="C18"/>
  <c r="B18"/>
  <c r="A18"/>
  <c r="I17"/>
  <c r="J17" s="1"/>
  <c r="K17" s="1"/>
  <c r="H17"/>
  <c r="G17"/>
  <c r="F17"/>
  <c r="E17"/>
  <c r="D17"/>
  <c r="C17"/>
  <c r="B17"/>
  <c r="A17"/>
  <c r="I16"/>
  <c r="J16" s="1"/>
  <c r="K16" s="1"/>
  <c r="H16"/>
  <c r="G16"/>
  <c r="F16"/>
  <c r="E16"/>
  <c r="D16"/>
  <c r="C16"/>
  <c r="B16"/>
  <c r="A16"/>
  <c r="I15"/>
  <c r="J15" s="1"/>
  <c r="K15" s="1"/>
  <c r="H15"/>
  <c r="G15"/>
  <c r="F15"/>
  <c r="E15"/>
  <c r="D15"/>
  <c r="C15"/>
  <c r="B15"/>
  <c r="A15"/>
  <c r="I14"/>
  <c r="J14" s="1"/>
  <c r="K14" s="1"/>
  <c r="H14"/>
  <c r="G14"/>
  <c r="F14"/>
  <c r="E14"/>
  <c r="D14"/>
  <c r="C14"/>
  <c r="B14"/>
  <c r="A14"/>
  <c r="I13"/>
  <c r="J13" s="1"/>
  <c r="K13" s="1"/>
  <c r="H13"/>
  <c r="G13"/>
  <c r="F13"/>
  <c r="E13"/>
  <c r="D13"/>
  <c r="C13"/>
  <c r="B13"/>
  <c r="A13"/>
  <c r="I12"/>
  <c r="J12" s="1"/>
  <c r="K12" s="1"/>
  <c r="H12"/>
  <c r="G12"/>
  <c r="F12"/>
  <c r="E12"/>
  <c r="D12"/>
  <c r="C12"/>
  <c r="B12"/>
  <c r="A12"/>
  <c r="I11"/>
  <c r="J11" s="1"/>
  <c r="K11" s="1"/>
  <c r="H11"/>
  <c r="G11"/>
  <c r="F11"/>
  <c r="E11"/>
  <c r="D11"/>
  <c r="C11"/>
  <c r="B11"/>
  <c r="A11"/>
  <c r="I10"/>
  <c r="J10" s="1"/>
  <c r="K10" s="1"/>
  <c r="H10"/>
  <c r="G10"/>
  <c r="F10"/>
  <c r="E10"/>
  <c r="D10"/>
  <c r="C10"/>
  <c r="B10"/>
  <c r="A10"/>
  <c r="I9"/>
  <c r="J9" s="1"/>
  <c r="K9" s="1"/>
  <c r="H9"/>
  <c r="G9"/>
  <c r="F9"/>
  <c r="E9"/>
  <c r="D9"/>
  <c r="C9"/>
  <c r="B9"/>
  <c r="A9"/>
  <c r="I107" i="8"/>
  <c r="J107" s="1"/>
  <c r="K107" s="1"/>
  <c r="H107"/>
  <c r="G107"/>
  <c r="F107"/>
  <c r="E107"/>
  <c r="D107"/>
  <c r="C107"/>
  <c r="B107"/>
  <c r="A107"/>
  <c r="I106"/>
  <c r="J106" s="1"/>
  <c r="K106" s="1"/>
  <c r="H106"/>
  <c r="G106"/>
  <c r="F106"/>
  <c r="E106"/>
  <c r="D106"/>
  <c r="C106"/>
  <c r="B106"/>
  <c r="A106"/>
  <c r="I105"/>
  <c r="J105" s="1"/>
  <c r="K105" s="1"/>
  <c r="H105"/>
  <c r="G105"/>
  <c r="F105"/>
  <c r="E105"/>
  <c r="D105"/>
  <c r="C105"/>
  <c r="B105"/>
  <c r="A105"/>
  <c r="I104"/>
  <c r="J104" s="1"/>
  <c r="K104" s="1"/>
  <c r="H104"/>
  <c r="G104"/>
  <c r="F104"/>
  <c r="E104"/>
  <c r="D104"/>
  <c r="C104"/>
  <c r="B104"/>
  <c r="A104"/>
  <c r="I103"/>
  <c r="J103" s="1"/>
  <c r="K103" s="1"/>
  <c r="H103"/>
  <c r="G103"/>
  <c r="F103"/>
  <c r="E103"/>
  <c r="D103"/>
  <c r="C103"/>
  <c r="B103"/>
  <c r="A103"/>
  <c r="I102"/>
  <c r="J102" s="1"/>
  <c r="K102" s="1"/>
  <c r="H102"/>
  <c r="G102"/>
  <c r="F102"/>
  <c r="E102"/>
  <c r="D102"/>
  <c r="C102"/>
  <c r="B102"/>
  <c r="A102"/>
  <c r="I101"/>
  <c r="J101" s="1"/>
  <c r="K101" s="1"/>
  <c r="H101"/>
  <c r="G101"/>
  <c r="F101"/>
  <c r="E101"/>
  <c r="D101"/>
  <c r="C101"/>
  <c r="B101"/>
  <c r="A101"/>
  <c r="I100"/>
  <c r="J100" s="1"/>
  <c r="K100" s="1"/>
  <c r="H100"/>
  <c r="G100"/>
  <c r="F100"/>
  <c r="E100"/>
  <c r="D100"/>
  <c r="C100"/>
  <c r="B100"/>
  <c r="A100"/>
  <c r="I99"/>
  <c r="J99" s="1"/>
  <c r="K99" s="1"/>
  <c r="H99"/>
  <c r="G99"/>
  <c r="F99"/>
  <c r="E99"/>
  <c r="D99"/>
  <c r="C99"/>
  <c r="B99"/>
  <c r="A99"/>
  <c r="I98"/>
  <c r="J98" s="1"/>
  <c r="K98" s="1"/>
  <c r="H98"/>
  <c r="G98"/>
  <c r="F98"/>
  <c r="E98"/>
  <c r="D98"/>
  <c r="C98"/>
  <c r="B98"/>
  <c r="A98"/>
  <c r="I97"/>
  <c r="J97" s="1"/>
  <c r="K97" s="1"/>
  <c r="H97"/>
  <c r="G97"/>
  <c r="F97"/>
  <c r="E97"/>
  <c r="D97"/>
  <c r="C97"/>
  <c r="B97"/>
  <c r="A97"/>
  <c r="I96"/>
  <c r="J96" s="1"/>
  <c r="K96" s="1"/>
  <c r="H96"/>
  <c r="G96"/>
  <c r="F96"/>
  <c r="E96"/>
  <c r="D96"/>
  <c r="C96"/>
  <c r="B96"/>
  <c r="A96"/>
  <c r="I95"/>
  <c r="J95" s="1"/>
  <c r="K95" s="1"/>
  <c r="H95"/>
  <c r="G95"/>
  <c r="F95"/>
  <c r="E95"/>
  <c r="D95"/>
  <c r="C95"/>
  <c r="B95"/>
  <c r="A95"/>
  <c r="I94"/>
  <c r="J94" s="1"/>
  <c r="K94" s="1"/>
  <c r="H94"/>
  <c r="G94"/>
  <c r="F94"/>
  <c r="E94"/>
  <c r="D94"/>
  <c r="C94"/>
  <c r="B94"/>
  <c r="A94"/>
  <c r="I93"/>
  <c r="J93" s="1"/>
  <c r="K93" s="1"/>
  <c r="H93"/>
  <c r="G93"/>
  <c r="F93"/>
  <c r="E93"/>
  <c r="D93"/>
  <c r="C93"/>
  <c r="B93"/>
  <c r="A93"/>
  <c r="I92"/>
  <c r="J92" s="1"/>
  <c r="K92" s="1"/>
  <c r="H92"/>
  <c r="G92"/>
  <c r="F92"/>
  <c r="E92"/>
  <c r="D92"/>
  <c r="C92"/>
  <c r="B92"/>
  <c r="A92"/>
  <c r="I91"/>
  <c r="J91" s="1"/>
  <c r="K91" s="1"/>
  <c r="H91"/>
  <c r="G91"/>
  <c r="F91"/>
  <c r="E91"/>
  <c r="D91"/>
  <c r="C91"/>
  <c r="B91"/>
  <c r="A91"/>
  <c r="I90"/>
  <c r="J90" s="1"/>
  <c r="K90" s="1"/>
  <c r="H90"/>
  <c r="G90"/>
  <c r="F90"/>
  <c r="E90"/>
  <c r="D90"/>
  <c r="C90"/>
  <c r="B90"/>
  <c r="A90"/>
  <c r="I89"/>
  <c r="J89" s="1"/>
  <c r="K89" s="1"/>
  <c r="H89"/>
  <c r="G89"/>
  <c r="F89"/>
  <c r="E89"/>
  <c r="D89"/>
  <c r="C89"/>
  <c r="B89"/>
  <c r="A89"/>
  <c r="I88"/>
  <c r="J88" s="1"/>
  <c r="K88" s="1"/>
  <c r="H88"/>
  <c r="G88"/>
  <c r="F88"/>
  <c r="E88"/>
  <c r="D88"/>
  <c r="C88"/>
  <c r="B88"/>
  <c r="A88"/>
  <c r="I87"/>
  <c r="J87" s="1"/>
  <c r="K87" s="1"/>
  <c r="H87"/>
  <c r="G87"/>
  <c r="F87"/>
  <c r="E87"/>
  <c r="D87"/>
  <c r="C87"/>
  <c r="B87"/>
  <c r="A87"/>
  <c r="I86"/>
  <c r="J86" s="1"/>
  <c r="K86" s="1"/>
  <c r="H86"/>
  <c r="G86"/>
  <c r="F86"/>
  <c r="E86"/>
  <c r="D86"/>
  <c r="C86"/>
  <c r="B86"/>
  <c r="A86"/>
  <c r="I85"/>
  <c r="J85" s="1"/>
  <c r="K85" s="1"/>
  <c r="H85"/>
  <c r="G85"/>
  <c r="F85"/>
  <c r="E85"/>
  <c r="D85"/>
  <c r="C85"/>
  <c r="B85"/>
  <c r="A85"/>
  <c r="I84"/>
  <c r="J84" s="1"/>
  <c r="K84" s="1"/>
  <c r="H84"/>
  <c r="G84"/>
  <c r="F84"/>
  <c r="E84"/>
  <c r="D84"/>
  <c r="C84"/>
  <c r="B84"/>
  <c r="A84"/>
  <c r="I83"/>
  <c r="J83" s="1"/>
  <c r="K83" s="1"/>
  <c r="H83"/>
  <c r="G83"/>
  <c r="F83"/>
  <c r="E83"/>
  <c r="D83"/>
  <c r="C83"/>
  <c r="B83"/>
  <c r="A83"/>
  <c r="I82"/>
  <c r="J82" s="1"/>
  <c r="K82" s="1"/>
  <c r="H82"/>
  <c r="G82"/>
  <c r="F82"/>
  <c r="E82"/>
  <c r="D82"/>
  <c r="C82"/>
  <c r="B82"/>
  <c r="A82"/>
  <c r="I81"/>
  <c r="J81" s="1"/>
  <c r="K81" s="1"/>
  <c r="H81"/>
  <c r="G81"/>
  <c r="F81"/>
  <c r="E81"/>
  <c r="D81"/>
  <c r="C81"/>
  <c r="B81"/>
  <c r="A81"/>
  <c r="J80"/>
  <c r="K80" s="1"/>
  <c r="I80"/>
  <c r="H80"/>
  <c r="G80"/>
  <c r="F80"/>
  <c r="E80"/>
  <c r="D80"/>
  <c r="C80"/>
  <c r="B80"/>
  <c r="A80"/>
  <c r="I79"/>
  <c r="J79" s="1"/>
  <c r="K79" s="1"/>
  <c r="H79"/>
  <c r="G79"/>
  <c r="F79"/>
  <c r="E79"/>
  <c r="D79"/>
  <c r="C79"/>
  <c r="B79"/>
  <c r="A79"/>
  <c r="I78"/>
  <c r="J78" s="1"/>
  <c r="K78" s="1"/>
  <c r="H78"/>
  <c r="G78"/>
  <c r="F78"/>
  <c r="E78"/>
  <c r="D78"/>
  <c r="C78"/>
  <c r="B78"/>
  <c r="A78"/>
  <c r="I77"/>
  <c r="J77" s="1"/>
  <c r="K77" s="1"/>
  <c r="H77"/>
  <c r="G77"/>
  <c r="F77"/>
  <c r="E77"/>
  <c r="D77"/>
  <c r="C77"/>
  <c r="B77"/>
  <c r="A77"/>
  <c r="I76"/>
  <c r="J76" s="1"/>
  <c r="K76" s="1"/>
  <c r="H76"/>
  <c r="G76"/>
  <c r="F76"/>
  <c r="E76"/>
  <c r="D76"/>
  <c r="C76"/>
  <c r="B76"/>
  <c r="A76"/>
  <c r="I75"/>
  <c r="J75" s="1"/>
  <c r="K75" s="1"/>
  <c r="H75"/>
  <c r="G75"/>
  <c r="F75"/>
  <c r="E75"/>
  <c r="D75"/>
  <c r="C75"/>
  <c r="B75"/>
  <c r="A75"/>
  <c r="I74"/>
  <c r="J74" s="1"/>
  <c r="K74" s="1"/>
  <c r="H74"/>
  <c r="G74"/>
  <c r="F74"/>
  <c r="E74"/>
  <c r="D74"/>
  <c r="C74"/>
  <c r="B74"/>
  <c r="A74"/>
  <c r="I73"/>
  <c r="J73" s="1"/>
  <c r="K73" s="1"/>
  <c r="H73"/>
  <c r="G73"/>
  <c r="F73"/>
  <c r="E73"/>
  <c r="D73"/>
  <c r="C73"/>
  <c r="B73"/>
  <c r="A73"/>
  <c r="I72"/>
  <c r="J72" s="1"/>
  <c r="K72" s="1"/>
  <c r="H72"/>
  <c r="G72"/>
  <c r="F72"/>
  <c r="E72"/>
  <c r="D72"/>
  <c r="C72"/>
  <c r="B72"/>
  <c r="A72"/>
  <c r="I71"/>
  <c r="J71" s="1"/>
  <c r="K71" s="1"/>
  <c r="H71"/>
  <c r="G71"/>
  <c r="F71"/>
  <c r="E71"/>
  <c r="D71"/>
  <c r="C71"/>
  <c r="B71"/>
  <c r="A71"/>
  <c r="I70"/>
  <c r="J70" s="1"/>
  <c r="K70" s="1"/>
  <c r="H70"/>
  <c r="G70"/>
  <c r="F70"/>
  <c r="E70"/>
  <c r="D70"/>
  <c r="C70"/>
  <c r="B70"/>
  <c r="A70"/>
  <c r="I69"/>
  <c r="J69" s="1"/>
  <c r="K69" s="1"/>
  <c r="H69"/>
  <c r="G69"/>
  <c r="F69"/>
  <c r="E69"/>
  <c r="D69"/>
  <c r="C69"/>
  <c r="B69"/>
  <c r="A69"/>
  <c r="I68"/>
  <c r="J68" s="1"/>
  <c r="K68" s="1"/>
  <c r="H68"/>
  <c r="G68"/>
  <c r="F68"/>
  <c r="E68"/>
  <c r="D68"/>
  <c r="C68"/>
  <c r="B68"/>
  <c r="A68"/>
  <c r="I67"/>
  <c r="J67" s="1"/>
  <c r="K67" s="1"/>
  <c r="H67"/>
  <c r="G67"/>
  <c r="F67"/>
  <c r="E67"/>
  <c r="D67"/>
  <c r="C67"/>
  <c r="B67"/>
  <c r="A67"/>
  <c r="I66"/>
  <c r="J66" s="1"/>
  <c r="K66" s="1"/>
  <c r="H66"/>
  <c r="G66"/>
  <c r="F66"/>
  <c r="E66"/>
  <c r="D66"/>
  <c r="C66"/>
  <c r="B66"/>
  <c r="A66"/>
  <c r="I65"/>
  <c r="J65" s="1"/>
  <c r="K65" s="1"/>
  <c r="H65"/>
  <c r="G65"/>
  <c r="F65"/>
  <c r="E65"/>
  <c r="D65"/>
  <c r="C65"/>
  <c r="B65"/>
  <c r="A65"/>
  <c r="I64"/>
  <c r="J64" s="1"/>
  <c r="K64" s="1"/>
  <c r="H64"/>
  <c r="G64"/>
  <c r="F64"/>
  <c r="E64"/>
  <c r="D64"/>
  <c r="C64"/>
  <c r="B64"/>
  <c r="A64"/>
  <c r="I63"/>
  <c r="J63" s="1"/>
  <c r="K63" s="1"/>
  <c r="H63"/>
  <c r="G63"/>
  <c r="F63"/>
  <c r="E63"/>
  <c r="D63"/>
  <c r="C63"/>
  <c r="B63"/>
  <c r="A63"/>
  <c r="I62"/>
  <c r="J62" s="1"/>
  <c r="K62" s="1"/>
  <c r="H62"/>
  <c r="G62"/>
  <c r="F62"/>
  <c r="E62"/>
  <c r="D62"/>
  <c r="C62"/>
  <c r="B62"/>
  <c r="A62"/>
  <c r="I61"/>
  <c r="J61" s="1"/>
  <c r="K61" s="1"/>
  <c r="H61"/>
  <c r="G61"/>
  <c r="F61"/>
  <c r="E61"/>
  <c r="D61"/>
  <c r="C61"/>
  <c r="B61"/>
  <c r="A61"/>
  <c r="I60"/>
  <c r="J60" s="1"/>
  <c r="K60" s="1"/>
  <c r="H60"/>
  <c r="G60"/>
  <c r="F60"/>
  <c r="E60"/>
  <c r="D60"/>
  <c r="C60"/>
  <c r="B60"/>
  <c r="A60"/>
  <c r="I59"/>
  <c r="J59" s="1"/>
  <c r="K59" s="1"/>
  <c r="H59"/>
  <c r="G59"/>
  <c r="F59"/>
  <c r="E59"/>
  <c r="D59"/>
  <c r="C59"/>
  <c r="B59"/>
  <c r="A59"/>
  <c r="I58"/>
  <c r="J58" s="1"/>
  <c r="K58" s="1"/>
  <c r="H58"/>
  <c r="G58"/>
  <c r="F58"/>
  <c r="E58"/>
  <c r="D58"/>
  <c r="C58"/>
  <c r="B58"/>
  <c r="A58"/>
  <c r="I57"/>
  <c r="J57" s="1"/>
  <c r="K57" s="1"/>
  <c r="H57"/>
  <c r="G57"/>
  <c r="F57"/>
  <c r="E57"/>
  <c r="D57"/>
  <c r="C57"/>
  <c r="B57"/>
  <c r="A57"/>
  <c r="I56"/>
  <c r="J56" s="1"/>
  <c r="K56" s="1"/>
  <c r="H56"/>
  <c r="G56"/>
  <c r="F56"/>
  <c r="E56"/>
  <c r="D56"/>
  <c r="C56"/>
  <c r="B56"/>
  <c r="A56"/>
  <c r="I55"/>
  <c r="J55" s="1"/>
  <c r="K55" s="1"/>
  <c r="H55"/>
  <c r="G55"/>
  <c r="F55"/>
  <c r="E55"/>
  <c r="D55"/>
  <c r="C55"/>
  <c r="B55"/>
  <c r="A55"/>
  <c r="I54"/>
  <c r="J54" s="1"/>
  <c r="K54" s="1"/>
  <c r="H54"/>
  <c r="G54"/>
  <c r="F54"/>
  <c r="E54"/>
  <c r="D54"/>
  <c r="C54"/>
  <c r="B54"/>
  <c r="A54"/>
  <c r="I53"/>
  <c r="J53" s="1"/>
  <c r="K53" s="1"/>
  <c r="H53"/>
  <c r="G53"/>
  <c r="F53"/>
  <c r="E53"/>
  <c r="D53"/>
  <c r="C53"/>
  <c r="B53"/>
  <c r="A53"/>
  <c r="I52"/>
  <c r="J52" s="1"/>
  <c r="K52" s="1"/>
  <c r="H52"/>
  <c r="G52"/>
  <c r="F52"/>
  <c r="E52"/>
  <c r="D52"/>
  <c r="C52"/>
  <c r="B52"/>
  <c r="A52"/>
  <c r="I51"/>
  <c r="J51" s="1"/>
  <c r="K51" s="1"/>
  <c r="H51"/>
  <c r="G51"/>
  <c r="F51"/>
  <c r="E51"/>
  <c r="D51"/>
  <c r="C51"/>
  <c r="B51"/>
  <c r="A51"/>
  <c r="I50"/>
  <c r="J50" s="1"/>
  <c r="K50" s="1"/>
  <c r="H50"/>
  <c r="G50"/>
  <c r="F50"/>
  <c r="E50"/>
  <c r="D50"/>
  <c r="C50"/>
  <c r="B50"/>
  <c r="A50"/>
  <c r="I49"/>
  <c r="J49" s="1"/>
  <c r="K49" s="1"/>
  <c r="H49"/>
  <c r="G49"/>
  <c r="F49"/>
  <c r="E49"/>
  <c r="D49"/>
  <c r="C49"/>
  <c r="B49"/>
  <c r="A49"/>
  <c r="I48"/>
  <c r="J48" s="1"/>
  <c r="K48" s="1"/>
  <c r="H48"/>
  <c r="G48"/>
  <c r="F48"/>
  <c r="E48"/>
  <c r="D48"/>
  <c r="C48"/>
  <c r="B48"/>
  <c r="A48"/>
  <c r="I47"/>
  <c r="J47" s="1"/>
  <c r="K47" s="1"/>
  <c r="H47"/>
  <c r="G47"/>
  <c r="F47"/>
  <c r="E47"/>
  <c r="D47"/>
  <c r="C47"/>
  <c r="B47"/>
  <c r="A47"/>
  <c r="I46"/>
  <c r="J46" s="1"/>
  <c r="K46" s="1"/>
  <c r="H46"/>
  <c r="G46"/>
  <c r="F46"/>
  <c r="E46"/>
  <c r="D46"/>
  <c r="C46"/>
  <c r="B46"/>
  <c r="A46"/>
  <c r="I45"/>
  <c r="J45" s="1"/>
  <c r="K45" s="1"/>
  <c r="H45"/>
  <c r="G45"/>
  <c r="F45"/>
  <c r="E45"/>
  <c r="D45"/>
  <c r="C45"/>
  <c r="B45"/>
  <c r="A45"/>
  <c r="I44"/>
  <c r="J44" s="1"/>
  <c r="K44" s="1"/>
  <c r="H44"/>
  <c r="G44"/>
  <c r="F44"/>
  <c r="E44"/>
  <c r="D44"/>
  <c r="C44"/>
  <c r="B44"/>
  <c r="A44"/>
  <c r="I43"/>
  <c r="J43" s="1"/>
  <c r="K43" s="1"/>
  <c r="H43"/>
  <c r="G43"/>
  <c r="F43"/>
  <c r="E43"/>
  <c r="D43"/>
  <c r="C43"/>
  <c r="B43"/>
  <c r="A43"/>
  <c r="I42"/>
  <c r="J42" s="1"/>
  <c r="K42" s="1"/>
  <c r="H42"/>
  <c r="G42"/>
  <c r="F42"/>
  <c r="E42"/>
  <c r="D42"/>
  <c r="C42"/>
  <c r="B42"/>
  <c r="A42"/>
  <c r="I41"/>
  <c r="J41" s="1"/>
  <c r="K41" s="1"/>
  <c r="H41"/>
  <c r="G41"/>
  <c r="F41"/>
  <c r="E41"/>
  <c r="D41"/>
  <c r="C41"/>
  <c r="B41"/>
  <c r="A41"/>
  <c r="I40"/>
  <c r="J40" s="1"/>
  <c r="K40" s="1"/>
  <c r="H40"/>
  <c r="G40"/>
  <c r="F40"/>
  <c r="E40"/>
  <c r="D40"/>
  <c r="C40"/>
  <c r="B40"/>
  <c r="A40"/>
  <c r="I39"/>
  <c r="J39" s="1"/>
  <c r="K39" s="1"/>
  <c r="H39"/>
  <c r="G39"/>
  <c r="F39"/>
  <c r="E39"/>
  <c r="D39"/>
  <c r="C39"/>
  <c r="B39"/>
  <c r="A39"/>
  <c r="I38"/>
  <c r="J38" s="1"/>
  <c r="K38" s="1"/>
  <c r="H38"/>
  <c r="G38"/>
  <c r="F38"/>
  <c r="E38"/>
  <c r="D38"/>
  <c r="C38"/>
  <c r="B38"/>
  <c r="A38"/>
  <c r="I37"/>
  <c r="J37" s="1"/>
  <c r="K37" s="1"/>
  <c r="H37"/>
  <c r="G37"/>
  <c r="F37"/>
  <c r="E37"/>
  <c r="D37"/>
  <c r="C37"/>
  <c r="B37"/>
  <c r="A37"/>
  <c r="I36"/>
  <c r="J36" s="1"/>
  <c r="K36" s="1"/>
  <c r="H36"/>
  <c r="G36"/>
  <c r="F36"/>
  <c r="E36"/>
  <c r="D36"/>
  <c r="C36"/>
  <c r="B36"/>
  <c r="A36"/>
  <c r="I35"/>
  <c r="J35" s="1"/>
  <c r="K35" s="1"/>
  <c r="H35"/>
  <c r="G35"/>
  <c r="F35"/>
  <c r="E35"/>
  <c r="D35"/>
  <c r="C35"/>
  <c r="B35"/>
  <c r="A35"/>
  <c r="I34"/>
  <c r="J34" s="1"/>
  <c r="K34" s="1"/>
  <c r="H34"/>
  <c r="G34"/>
  <c r="F34"/>
  <c r="E34"/>
  <c r="D34"/>
  <c r="C34"/>
  <c r="B34"/>
  <c r="A34"/>
  <c r="I33"/>
  <c r="J33" s="1"/>
  <c r="K33" s="1"/>
  <c r="H33"/>
  <c r="G33"/>
  <c r="F33"/>
  <c r="E33"/>
  <c r="D33"/>
  <c r="C33"/>
  <c r="B33"/>
  <c r="A33"/>
  <c r="I32"/>
  <c r="J32" s="1"/>
  <c r="K32" s="1"/>
  <c r="H32"/>
  <c r="G32"/>
  <c r="F32"/>
  <c r="E32"/>
  <c r="D32"/>
  <c r="C32"/>
  <c r="B32"/>
  <c r="A32"/>
  <c r="I31"/>
  <c r="J31" s="1"/>
  <c r="K31" s="1"/>
  <c r="H31"/>
  <c r="G31"/>
  <c r="F31"/>
  <c r="E31"/>
  <c r="D31"/>
  <c r="C31"/>
  <c r="B31"/>
  <c r="A31"/>
  <c r="I30"/>
  <c r="J30" s="1"/>
  <c r="K30" s="1"/>
  <c r="H30"/>
  <c r="G30"/>
  <c r="F30"/>
  <c r="E30"/>
  <c r="D30"/>
  <c r="C30"/>
  <c r="B30"/>
  <c r="A30"/>
  <c r="I29"/>
  <c r="J29" s="1"/>
  <c r="K29" s="1"/>
  <c r="H29"/>
  <c r="G29"/>
  <c r="F29"/>
  <c r="E29"/>
  <c r="D29"/>
  <c r="C29"/>
  <c r="B29"/>
  <c r="A29"/>
  <c r="I28"/>
  <c r="J28" s="1"/>
  <c r="K28" s="1"/>
  <c r="H28"/>
  <c r="G28"/>
  <c r="F28"/>
  <c r="E28"/>
  <c r="D28"/>
  <c r="C28"/>
  <c r="B28"/>
  <c r="A28"/>
  <c r="I27"/>
  <c r="J27" s="1"/>
  <c r="K27" s="1"/>
  <c r="H27"/>
  <c r="G27"/>
  <c r="F27"/>
  <c r="E27"/>
  <c r="D27"/>
  <c r="C27"/>
  <c r="B27"/>
  <c r="A27"/>
  <c r="I26"/>
  <c r="J26" s="1"/>
  <c r="K26" s="1"/>
  <c r="H26"/>
  <c r="G26"/>
  <c r="F26"/>
  <c r="E26"/>
  <c r="D26"/>
  <c r="C26"/>
  <c r="B26"/>
  <c r="A26"/>
  <c r="I25"/>
  <c r="J25" s="1"/>
  <c r="K25" s="1"/>
  <c r="H25"/>
  <c r="G25"/>
  <c r="F25"/>
  <c r="E25"/>
  <c r="D25"/>
  <c r="C25"/>
  <c r="B25"/>
  <c r="A25"/>
  <c r="I24"/>
  <c r="J24" s="1"/>
  <c r="K24" s="1"/>
  <c r="H24"/>
  <c r="G24"/>
  <c r="F24"/>
  <c r="E24"/>
  <c r="D24"/>
  <c r="C24"/>
  <c r="B24"/>
  <c r="A24"/>
  <c r="I23"/>
  <c r="J23" s="1"/>
  <c r="K23" s="1"/>
  <c r="H23"/>
  <c r="G23"/>
  <c r="F23"/>
  <c r="E23"/>
  <c r="D23"/>
  <c r="C23"/>
  <c r="B23"/>
  <c r="A23"/>
  <c r="I22"/>
  <c r="J22" s="1"/>
  <c r="K22" s="1"/>
  <c r="H22"/>
  <c r="G22"/>
  <c r="F22"/>
  <c r="E22"/>
  <c r="D22"/>
  <c r="C22"/>
  <c r="B22"/>
  <c r="A22"/>
  <c r="I21"/>
  <c r="J21" s="1"/>
  <c r="K21" s="1"/>
  <c r="H21"/>
  <c r="G21"/>
  <c r="F21"/>
  <c r="E21"/>
  <c r="D21"/>
  <c r="C21"/>
  <c r="B21"/>
  <c r="A21"/>
  <c r="I20"/>
  <c r="J20" s="1"/>
  <c r="K20" s="1"/>
  <c r="H20"/>
  <c r="G20"/>
  <c r="F20"/>
  <c r="E20"/>
  <c r="D20"/>
  <c r="C20"/>
  <c r="B20"/>
  <c r="A20"/>
  <c r="I19"/>
  <c r="J19" s="1"/>
  <c r="K19" s="1"/>
  <c r="H19"/>
  <c r="G19"/>
  <c r="F19"/>
  <c r="E19"/>
  <c r="D19"/>
  <c r="C19"/>
  <c r="B19"/>
  <c r="A19"/>
  <c r="I18"/>
  <c r="J18" s="1"/>
  <c r="K18" s="1"/>
  <c r="H18"/>
  <c r="G18"/>
  <c r="F18"/>
  <c r="E18"/>
  <c r="D18"/>
  <c r="C18"/>
  <c r="B18"/>
  <c r="A18"/>
  <c r="I17"/>
  <c r="J17" s="1"/>
  <c r="K17" s="1"/>
  <c r="H17"/>
  <c r="G17"/>
  <c r="F17"/>
  <c r="E17"/>
  <c r="D17"/>
  <c r="C17"/>
  <c r="B17"/>
  <c r="A17"/>
  <c r="J107" i="7"/>
  <c r="K107" s="1"/>
  <c r="I107"/>
  <c r="H107"/>
  <c r="G107"/>
  <c r="F107"/>
  <c r="E107"/>
  <c r="D107"/>
  <c r="C107"/>
  <c r="B107"/>
  <c r="A107"/>
  <c r="I106"/>
  <c r="J106" s="1"/>
  <c r="K106" s="1"/>
  <c r="H106"/>
  <c r="G106"/>
  <c r="F106"/>
  <c r="E106"/>
  <c r="D106"/>
  <c r="C106"/>
  <c r="B106"/>
  <c r="A106"/>
  <c r="I105"/>
  <c r="J105" s="1"/>
  <c r="K105" s="1"/>
  <c r="H105"/>
  <c r="G105"/>
  <c r="F105"/>
  <c r="E105"/>
  <c r="D105"/>
  <c r="C105"/>
  <c r="B105"/>
  <c r="A105"/>
  <c r="I104"/>
  <c r="J104" s="1"/>
  <c r="K104" s="1"/>
  <c r="H104"/>
  <c r="G104"/>
  <c r="F104"/>
  <c r="E104"/>
  <c r="D104"/>
  <c r="C104"/>
  <c r="B104"/>
  <c r="A104"/>
  <c r="I103"/>
  <c r="J103" s="1"/>
  <c r="K103" s="1"/>
  <c r="H103"/>
  <c r="G103"/>
  <c r="F103"/>
  <c r="E103"/>
  <c r="D103"/>
  <c r="C103"/>
  <c r="B103"/>
  <c r="A103"/>
  <c r="I102"/>
  <c r="J102" s="1"/>
  <c r="K102" s="1"/>
  <c r="H102"/>
  <c r="G102"/>
  <c r="F102"/>
  <c r="E102"/>
  <c r="D102"/>
  <c r="C102"/>
  <c r="B102"/>
  <c r="A102"/>
  <c r="I101"/>
  <c r="J101" s="1"/>
  <c r="K101" s="1"/>
  <c r="H101"/>
  <c r="G101"/>
  <c r="F101"/>
  <c r="E101"/>
  <c r="D101"/>
  <c r="C101"/>
  <c r="B101"/>
  <c r="A101"/>
  <c r="I100"/>
  <c r="J100" s="1"/>
  <c r="K100" s="1"/>
  <c r="H100"/>
  <c r="G100"/>
  <c r="F100"/>
  <c r="E100"/>
  <c r="D100"/>
  <c r="C100"/>
  <c r="B100"/>
  <c r="A100"/>
  <c r="I99"/>
  <c r="J99" s="1"/>
  <c r="K99" s="1"/>
  <c r="H99"/>
  <c r="G99"/>
  <c r="F99"/>
  <c r="E99"/>
  <c r="D99"/>
  <c r="C99"/>
  <c r="B99"/>
  <c r="A99"/>
  <c r="I98"/>
  <c r="J98" s="1"/>
  <c r="K98" s="1"/>
  <c r="H98"/>
  <c r="G98"/>
  <c r="F98"/>
  <c r="E98"/>
  <c r="D98"/>
  <c r="C98"/>
  <c r="B98"/>
  <c r="A98"/>
  <c r="I97"/>
  <c r="J97" s="1"/>
  <c r="K97" s="1"/>
  <c r="H97"/>
  <c r="G97"/>
  <c r="F97"/>
  <c r="E97"/>
  <c r="D97"/>
  <c r="C97"/>
  <c r="B97"/>
  <c r="A97"/>
  <c r="I96"/>
  <c r="J96" s="1"/>
  <c r="K96" s="1"/>
  <c r="H96"/>
  <c r="G96"/>
  <c r="F96"/>
  <c r="E96"/>
  <c r="D96"/>
  <c r="C96"/>
  <c r="B96"/>
  <c r="A96"/>
  <c r="I95"/>
  <c r="J95" s="1"/>
  <c r="K95" s="1"/>
  <c r="H95"/>
  <c r="G95"/>
  <c r="F95"/>
  <c r="E95"/>
  <c r="D95"/>
  <c r="C95"/>
  <c r="B95"/>
  <c r="A95"/>
  <c r="I94"/>
  <c r="J94" s="1"/>
  <c r="K94" s="1"/>
  <c r="H94"/>
  <c r="G94"/>
  <c r="F94"/>
  <c r="E94"/>
  <c r="D94"/>
  <c r="C94"/>
  <c r="B94"/>
  <c r="A94"/>
  <c r="I93"/>
  <c r="J93" s="1"/>
  <c r="K93" s="1"/>
  <c r="H93"/>
  <c r="G93"/>
  <c r="F93"/>
  <c r="E93"/>
  <c r="D93"/>
  <c r="C93"/>
  <c r="B93"/>
  <c r="A93"/>
  <c r="I92"/>
  <c r="J92" s="1"/>
  <c r="K92" s="1"/>
  <c r="H92"/>
  <c r="G92"/>
  <c r="F92"/>
  <c r="E92"/>
  <c r="D92"/>
  <c r="C92"/>
  <c r="B92"/>
  <c r="A92"/>
  <c r="I91"/>
  <c r="J91" s="1"/>
  <c r="K91" s="1"/>
  <c r="H91"/>
  <c r="G91"/>
  <c r="F91"/>
  <c r="E91"/>
  <c r="D91"/>
  <c r="C91"/>
  <c r="B91"/>
  <c r="A91"/>
  <c r="I90"/>
  <c r="J90" s="1"/>
  <c r="K90" s="1"/>
  <c r="H90"/>
  <c r="G90"/>
  <c r="F90"/>
  <c r="E90"/>
  <c r="D90"/>
  <c r="C90"/>
  <c r="B90"/>
  <c r="A90"/>
  <c r="I89"/>
  <c r="J89" s="1"/>
  <c r="K89" s="1"/>
  <c r="H89"/>
  <c r="G89"/>
  <c r="F89"/>
  <c r="E89"/>
  <c r="D89"/>
  <c r="C89"/>
  <c r="B89"/>
  <c r="A89"/>
  <c r="I88"/>
  <c r="J88" s="1"/>
  <c r="K88" s="1"/>
  <c r="H88"/>
  <c r="G88"/>
  <c r="F88"/>
  <c r="E88"/>
  <c r="D88"/>
  <c r="C88"/>
  <c r="B88"/>
  <c r="A88"/>
  <c r="I87"/>
  <c r="J87" s="1"/>
  <c r="K87" s="1"/>
  <c r="H87"/>
  <c r="G87"/>
  <c r="F87"/>
  <c r="E87"/>
  <c r="D87"/>
  <c r="C87"/>
  <c r="B87"/>
  <c r="A87"/>
  <c r="I86"/>
  <c r="J86" s="1"/>
  <c r="K86" s="1"/>
  <c r="H86"/>
  <c r="G86"/>
  <c r="F86"/>
  <c r="E86"/>
  <c r="D86"/>
  <c r="C86"/>
  <c r="B86"/>
  <c r="A86"/>
  <c r="I85"/>
  <c r="J85" s="1"/>
  <c r="K85" s="1"/>
  <c r="H85"/>
  <c r="G85"/>
  <c r="F85"/>
  <c r="E85"/>
  <c r="D85"/>
  <c r="C85"/>
  <c r="B85"/>
  <c r="A85"/>
  <c r="I84"/>
  <c r="J84" s="1"/>
  <c r="K84" s="1"/>
  <c r="H84"/>
  <c r="G84"/>
  <c r="F84"/>
  <c r="E84"/>
  <c r="D84"/>
  <c r="C84"/>
  <c r="B84"/>
  <c r="A84"/>
  <c r="I83"/>
  <c r="J83" s="1"/>
  <c r="K83" s="1"/>
  <c r="H83"/>
  <c r="G83"/>
  <c r="F83"/>
  <c r="E83"/>
  <c r="D83"/>
  <c r="C83"/>
  <c r="B83"/>
  <c r="A83"/>
  <c r="I82"/>
  <c r="J82" s="1"/>
  <c r="K82" s="1"/>
  <c r="H82"/>
  <c r="G82"/>
  <c r="F82"/>
  <c r="E82"/>
  <c r="D82"/>
  <c r="C82"/>
  <c r="B82"/>
  <c r="A82"/>
  <c r="I81"/>
  <c r="J81" s="1"/>
  <c r="K81" s="1"/>
  <c r="H81"/>
  <c r="G81"/>
  <c r="F81"/>
  <c r="E81"/>
  <c r="D81"/>
  <c r="C81"/>
  <c r="B81"/>
  <c r="A81"/>
  <c r="I80"/>
  <c r="J80" s="1"/>
  <c r="K80" s="1"/>
  <c r="H80"/>
  <c r="G80"/>
  <c r="F80"/>
  <c r="E80"/>
  <c r="D80"/>
  <c r="C80"/>
  <c r="B80"/>
  <c r="A80"/>
  <c r="I79"/>
  <c r="J79" s="1"/>
  <c r="K79" s="1"/>
  <c r="H79"/>
  <c r="G79"/>
  <c r="F79"/>
  <c r="E79"/>
  <c r="D79"/>
  <c r="C79"/>
  <c r="B79"/>
  <c r="A79"/>
  <c r="I78"/>
  <c r="J78" s="1"/>
  <c r="K78" s="1"/>
  <c r="H78"/>
  <c r="G78"/>
  <c r="F78"/>
  <c r="E78"/>
  <c r="D78"/>
  <c r="C78"/>
  <c r="B78"/>
  <c r="A78"/>
  <c r="I77"/>
  <c r="J77" s="1"/>
  <c r="K77" s="1"/>
  <c r="H77"/>
  <c r="G77"/>
  <c r="F77"/>
  <c r="E77"/>
  <c r="D77"/>
  <c r="C77"/>
  <c r="B77"/>
  <c r="A77"/>
  <c r="I76"/>
  <c r="J76" s="1"/>
  <c r="K76" s="1"/>
  <c r="H76"/>
  <c r="G76"/>
  <c r="F76"/>
  <c r="E76"/>
  <c r="D76"/>
  <c r="C76"/>
  <c r="B76"/>
  <c r="A76"/>
  <c r="I75"/>
  <c r="J75" s="1"/>
  <c r="K75" s="1"/>
  <c r="H75"/>
  <c r="G75"/>
  <c r="F75"/>
  <c r="E75"/>
  <c r="D75"/>
  <c r="C75"/>
  <c r="B75"/>
  <c r="A75"/>
  <c r="I74"/>
  <c r="J74" s="1"/>
  <c r="K74" s="1"/>
  <c r="H74"/>
  <c r="G74"/>
  <c r="F74"/>
  <c r="E74"/>
  <c r="D74"/>
  <c r="C74"/>
  <c r="B74"/>
  <c r="A74"/>
  <c r="I73"/>
  <c r="J73" s="1"/>
  <c r="K73" s="1"/>
  <c r="H73"/>
  <c r="G73"/>
  <c r="F73"/>
  <c r="E73"/>
  <c r="D73"/>
  <c r="C73"/>
  <c r="B73"/>
  <c r="A73"/>
  <c r="I72"/>
  <c r="J72" s="1"/>
  <c r="K72" s="1"/>
  <c r="H72"/>
  <c r="G72"/>
  <c r="F72"/>
  <c r="E72"/>
  <c r="D72"/>
  <c r="C72"/>
  <c r="B72"/>
  <c r="A72"/>
  <c r="I71"/>
  <c r="J71" s="1"/>
  <c r="K71" s="1"/>
  <c r="H71"/>
  <c r="G71"/>
  <c r="F71"/>
  <c r="E71"/>
  <c r="D71"/>
  <c r="C71"/>
  <c r="B71"/>
  <c r="A71"/>
  <c r="I70"/>
  <c r="J70" s="1"/>
  <c r="K70" s="1"/>
  <c r="H70"/>
  <c r="G70"/>
  <c r="F70"/>
  <c r="E70"/>
  <c r="D70"/>
  <c r="C70"/>
  <c r="B70"/>
  <c r="A70"/>
  <c r="I69"/>
  <c r="J69" s="1"/>
  <c r="K69" s="1"/>
  <c r="H69"/>
  <c r="G69"/>
  <c r="F69"/>
  <c r="E69"/>
  <c r="D69"/>
  <c r="C69"/>
  <c r="B69"/>
  <c r="A69"/>
  <c r="I68"/>
  <c r="J68" s="1"/>
  <c r="K68" s="1"/>
  <c r="H68"/>
  <c r="G68"/>
  <c r="F68"/>
  <c r="E68"/>
  <c r="D68"/>
  <c r="C68"/>
  <c r="B68"/>
  <c r="A68"/>
  <c r="I67"/>
  <c r="J67" s="1"/>
  <c r="K67" s="1"/>
  <c r="H67"/>
  <c r="G67"/>
  <c r="F67"/>
  <c r="E67"/>
  <c r="D67"/>
  <c r="C67"/>
  <c r="B67"/>
  <c r="A67"/>
  <c r="I66"/>
  <c r="J66" s="1"/>
  <c r="K66" s="1"/>
  <c r="H66"/>
  <c r="G66"/>
  <c r="F66"/>
  <c r="E66"/>
  <c r="D66"/>
  <c r="C66"/>
  <c r="B66"/>
  <c r="A66"/>
  <c r="I65"/>
  <c r="J65" s="1"/>
  <c r="K65" s="1"/>
  <c r="H65"/>
  <c r="G65"/>
  <c r="F65"/>
  <c r="E65"/>
  <c r="D65"/>
  <c r="C65"/>
  <c r="B65"/>
  <c r="A65"/>
  <c r="I64"/>
  <c r="J64" s="1"/>
  <c r="K64" s="1"/>
  <c r="H64"/>
  <c r="G64"/>
  <c r="F64"/>
  <c r="E64"/>
  <c r="D64"/>
  <c r="C64"/>
  <c r="B64"/>
  <c r="A64"/>
  <c r="I63"/>
  <c r="J63" s="1"/>
  <c r="K63" s="1"/>
  <c r="H63"/>
  <c r="G63"/>
  <c r="F63"/>
  <c r="E63"/>
  <c r="D63"/>
  <c r="C63"/>
  <c r="B63"/>
  <c r="A63"/>
  <c r="I62"/>
  <c r="J62" s="1"/>
  <c r="K62" s="1"/>
  <c r="H62"/>
  <c r="G62"/>
  <c r="F62"/>
  <c r="E62"/>
  <c r="D62"/>
  <c r="C62"/>
  <c r="B62"/>
  <c r="A62"/>
  <c r="I61"/>
  <c r="J61" s="1"/>
  <c r="K61" s="1"/>
  <c r="H61"/>
  <c r="G61"/>
  <c r="F61"/>
  <c r="E61"/>
  <c r="D61"/>
  <c r="C61"/>
  <c r="B61"/>
  <c r="A61"/>
  <c r="I60"/>
  <c r="J60" s="1"/>
  <c r="K60" s="1"/>
  <c r="H60"/>
  <c r="G60"/>
  <c r="F60"/>
  <c r="E60"/>
  <c r="D60"/>
  <c r="C60"/>
  <c r="B60"/>
  <c r="A60"/>
  <c r="I59"/>
  <c r="J59" s="1"/>
  <c r="K59" s="1"/>
  <c r="H59"/>
  <c r="G59"/>
  <c r="F59"/>
  <c r="E59"/>
  <c r="D59"/>
  <c r="C59"/>
  <c r="B59"/>
  <c r="A59"/>
  <c r="I58"/>
  <c r="J58" s="1"/>
  <c r="K58" s="1"/>
  <c r="H58"/>
  <c r="G58"/>
  <c r="F58"/>
  <c r="E58"/>
  <c r="D58"/>
  <c r="C58"/>
  <c r="B58"/>
  <c r="A58"/>
  <c r="I57"/>
  <c r="J57" s="1"/>
  <c r="K57" s="1"/>
  <c r="H57"/>
  <c r="G57"/>
  <c r="F57"/>
  <c r="E57"/>
  <c r="D57"/>
  <c r="C57"/>
  <c r="B57"/>
  <c r="A57"/>
  <c r="I56"/>
  <c r="J56" s="1"/>
  <c r="K56" s="1"/>
  <c r="H56"/>
  <c r="G56"/>
  <c r="F56"/>
  <c r="E56"/>
  <c r="D56"/>
  <c r="C56"/>
  <c r="B56"/>
  <c r="A56"/>
  <c r="I55"/>
  <c r="J55" s="1"/>
  <c r="K55" s="1"/>
  <c r="H55"/>
  <c r="G55"/>
  <c r="F55"/>
  <c r="E55"/>
  <c r="D55"/>
  <c r="C55"/>
  <c r="B55"/>
  <c r="A55"/>
  <c r="I54"/>
  <c r="J54" s="1"/>
  <c r="K54" s="1"/>
  <c r="H54"/>
  <c r="G54"/>
  <c r="F54"/>
  <c r="E54"/>
  <c r="D54"/>
  <c r="C54"/>
  <c r="B54"/>
  <c r="A54"/>
  <c r="I53"/>
  <c r="J53" s="1"/>
  <c r="K53" s="1"/>
  <c r="H53"/>
  <c r="G53"/>
  <c r="F53"/>
  <c r="E53"/>
  <c r="D53"/>
  <c r="C53"/>
  <c r="B53"/>
  <c r="A53"/>
  <c r="I52"/>
  <c r="J52" s="1"/>
  <c r="K52" s="1"/>
  <c r="H52"/>
  <c r="G52"/>
  <c r="F52"/>
  <c r="E52"/>
  <c r="D52"/>
  <c r="C52"/>
  <c r="B52"/>
  <c r="A52"/>
  <c r="I51"/>
  <c r="J51" s="1"/>
  <c r="K51" s="1"/>
  <c r="H51"/>
  <c r="G51"/>
  <c r="F51"/>
  <c r="E51"/>
  <c r="D51"/>
  <c r="C51"/>
  <c r="B51"/>
  <c r="A51"/>
  <c r="I50"/>
  <c r="J50" s="1"/>
  <c r="K50" s="1"/>
  <c r="H50"/>
  <c r="G50"/>
  <c r="F50"/>
  <c r="E50"/>
  <c r="D50"/>
  <c r="C50"/>
  <c r="B50"/>
  <c r="A50"/>
  <c r="I49"/>
  <c r="J49" s="1"/>
  <c r="K49" s="1"/>
  <c r="H49"/>
  <c r="G49"/>
  <c r="F49"/>
  <c r="E49"/>
  <c r="D49"/>
  <c r="C49"/>
  <c r="B49"/>
  <c r="A49"/>
  <c r="I48"/>
  <c r="J48" s="1"/>
  <c r="K48" s="1"/>
  <c r="H48"/>
  <c r="G48"/>
  <c r="F48"/>
  <c r="E48"/>
  <c r="D48"/>
  <c r="C48"/>
  <c r="B48"/>
  <c r="A48"/>
  <c r="I47"/>
  <c r="J47" s="1"/>
  <c r="K47" s="1"/>
  <c r="H47"/>
  <c r="G47"/>
  <c r="F47"/>
  <c r="E47"/>
  <c r="D47"/>
  <c r="C47"/>
  <c r="B47"/>
  <c r="A47"/>
  <c r="I46"/>
  <c r="J46" s="1"/>
  <c r="K46" s="1"/>
  <c r="H46"/>
  <c r="G46"/>
  <c r="F46"/>
  <c r="E46"/>
  <c r="D46"/>
  <c r="C46"/>
  <c r="B46"/>
  <c r="A46"/>
  <c r="I45"/>
  <c r="J45" s="1"/>
  <c r="K45" s="1"/>
  <c r="H45"/>
  <c r="G45"/>
  <c r="F45"/>
  <c r="E45"/>
  <c r="D45"/>
  <c r="C45"/>
  <c r="B45"/>
  <c r="A45"/>
  <c r="I44"/>
  <c r="J44" s="1"/>
  <c r="K44" s="1"/>
  <c r="H44"/>
  <c r="G44"/>
  <c r="F44"/>
  <c r="E44"/>
  <c r="D44"/>
  <c r="C44"/>
  <c r="B44"/>
  <c r="A44"/>
  <c r="I43"/>
  <c r="J43" s="1"/>
  <c r="K43" s="1"/>
  <c r="H43"/>
  <c r="G43"/>
  <c r="F43"/>
  <c r="E43"/>
  <c r="D43"/>
  <c r="C43"/>
  <c r="B43"/>
  <c r="A43"/>
  <c r="I42"/>
  <c r="J42" s="1"/>
  <c r="K42" s="1"/>
  <c r="H42"/>
  <c r="G42"/>
  <c r="F42"/>
  <c r="E42"/>
  <c r="D42"/>
  <c r="C42"/>
  <c r="B42"/>
  <c r="A42"/>
  <c r="I41"/>
  <c r="J41" s="1"/>
  <c r="K41" s="1"/>
  <c r="H41"/>
  <c r="G41"/>
  <c r="F41"/>
  <c r="E41"/>
  <c r="D41"/>
  <c r="C41"/>
  <c r="B41"/>
  <c r="A41"/>
  <c r="I40"/>
  <c r="J40" s="1"/>
  <c r="K40" s="1"/>
  <c r="H40"/>
  <c r="G40"/>
  <c r="F40"/>
  <c r="E40"/>
  <c r="D40"/>
  <c r="C40"/>
  <c r="B40"/>
  <c r="A40"/>
  <c r="I39"/>
  <c r="J39" s="1"/>
  <c r="K39" s="1"/>
  <c r="H39"/>
  <c r="G39"/>
  <c r="F39"/>
  <c r="E39"/>
  <c r="D39"/>
  <c r="C39"/>
  <c r="B39"/>
  <c r="A39"/>
  <c r="I38"/>
  <c r="J38" s="1"/>
  <c r="K38" s="1"/>
  <c r="H38"/>
  <c r="G38"/>
  <c r="F38"/>
  <c r="E38"/>
  <c r="D38"/>
  <c r="C38"/>
  <c r="B38"/>
  <c r="A38"/>
  <c r="I37"/>
  <c r="J37" s="1"/>
  <c r="K37" s="1"/>
  <c r="H37"/>
  <c r="G37"/>
  <c r="F37"/>
  <c r="E37"/>
  <c r="D37"/>
  <c r="C37"/>
  <c r="B37"/>
  <c r="A37"/>
  <c r="I36"/>
  <c r="J36" s="1"/>
  <c r="K36" s="1"/>
  <c r="H36"/>
  <c r="G36"/>
  <c r="F36"/>
  <c r="E36"/>
  <c r="D36"/>
  <c r="C36"/>
  <c r="B36"/>
  <c r="A36"/>
  <c r="I35"/>
  <c r="J35" s="1"/>
  <c r="K35" s="1"/>
  <c r="H35"/>
  <c r="G35"/>
  <c r="F35"/>
  <c r="E35"/>
  <c r="D35"/>
  <c r="C35"/>
  <c r="B35"/>
  <c r="A35"/>
  <c r="I34"/>
  <c r="J34" s="1"/>
  <c r="K34" s="1"/>
  <c r="H34"/>
  <c r="G34"/>
  <c r="F34"/>
  <c r="E34"/>
  <c r="D34"/>
  <c r="C34"/>
  <c r="B34"/>
  <c r="A34"/>
  <c r="I33"/>
  <c r="J33" s="1"/>
  <c r="K33" s="1"/>
  <c r="H33"/>
  <c r="G33"/>
  <c r="F33"/>
  <c r="E33"/>
  <c r="D33"/>
  <c r="C33"/>
  <c r="B33"/>
  <c r="A33"/>
  <c r="I32"/>
  <c r="J32" s="1"/>
  <c r="K32" s="1"/>
  <c r="H32"/>
  <c r="G32"/>
  <c r="F32"/>
  <c r="E32"/>
  <c r="D32"/>
  <c r="C32"/>
  <c r="B32"/>
  <c r="A32"/>
  <c r="I31"/>
  <c r="J31" s="1"/>
  <c r="K31" s="1"/>
  <c r="H31"/>
  <c r="G31"/>
  <c r="F31"/>
  <c r="E31"/>
  <c r="D31"/>
  <c r="C31"/>
  <c r="B31"/>
  <c r="A31"/>
  <c r="I30"/>
  <c r="J30" s="1"/>
  <c r="K30" s="1"/>
  <c r="H30"/>
  <c r="G30"/>
  <c r="F30"/>
  <c r="E30"/>
  <c r="D30"/>
  <c r="C30"/>
  <c r="B30"/>
  <c r="A30"/>
  <c r="I29"/>
  <c r="J29" s="1"/>
  <c r="K29" s="1"/>
  <c r="H29"/>
  <c r="G29"/>
  <c r="F29"/>
  <c r="E29"/>
  <c r="D29"/>
  <c r="C29"/>
  <c r="B29"/>
  <c r="A29"/>
  <c r="I28"/>
  <c r="J28" s="1"/>
  <c r="K28" s="1"/>
  <c r="H28"/>
  <c r="G28"/>
  <c r="F28"/>
  <c r="E28"/>
  <c r="D28"/>
  <c r="C28"/>
  <c r="B28"/>
  <c r="A28"/>
  <c r="I27"/>
  <c r="J27" s="1"/>
  <c r="K27" s="1"/>
  <c r="H27"/>
  <c r="G27"/>
  <c r="F27"/>
  <c r="E27"/>
  <c r="D27"/>
  <c r="C27"/>
  <c r="B27"/>
  <c r="A27"/>
  <c r="I26"/>
  <c r="J26" s="1"/>
  <c r="K26" s="1"/>
  <c r="H26"/>
  <c r="G26"/>
  <c r="F26"/>
  <c r="E26"/>
  <c r="D26"/>
  <c r="C26"/>
  <c r="B26"/>
  <c r="A26"/>
  <c r="I25"/>
  <c r="J25" s="1"/>
  <c r="K25" s="1"/>
  <c r="H25"/>
  <c r="G25"/>
  <c r="F25"/>
  <c r="E25"/>
  <c r="D25"/>
  <c r="C25"/>
  <c r="B25"/>
  <c r="A25"/>
  <c r="I24"/>
  <c r="J24" s="1"/>
  <c r="K24" s="1"/>
  <c r="H24"/>
  <c r="G24"/>
  <c r="F24"/>
  <c r="E24"/>
  <c r="D24"/>
  <c r="C24"/>
  <c r="B24"/>
  <c r="A24"/>
  <c r="I23"/>
  <c r="J23" s="1"/>
  <c r="K23" s="1"/>
  <c r="H23"/>
  <c r="G23"/>
  <c r="F23"/>
  <c r="E23"/>
  <c r="D23"/>
  <c r="C23"/>
  <c r="B23"/>
  <c r="A23"/>
  <c r="I22"/>
  <c r="J22" s="1"/>
  <c r="K22" s="1"/>
  <c r="H22"/>
  <c r="G22"/>
  <c r="F22"/>
  <c r="E22"/>
  <c r="D22"/>
  <c r="C22"/>
  <c r="B22"/>
  <c r="A22"/>
  <c r="I21"/>
  <c r="J21" s="1"/>
  <c r="K21" s="1"/>
  <c r="H21"/>
  <c r="G21"/>
  <c r="F21"/>
  <c r="E21"/>
  <c r="D21"/>
  <c r="C21"/>
  <c r="B21"/>
  <c r="A21"/>
  <c r="I20"/>
  <c r="J20" s="1"/>
  <c r="K20" s="1"/>
  <c r="H20"/>
  <c r="G20"/>
  <c r="F20"/>
  <c r="E20"/>
  <c r="D20"/>
  <c r="C20"/>
  <c r="B20"/>
  <c r="A20"/>
  <c r="I19"/>
  <c r="J19" s="1"/>
  <c r="K19" s="1"/>
  <c r="H19"/>
  <c r="G19"/>
  <c r="F19"/>
  <c r="E19"/>
  <c r="D19"/>
  <c r="C19"/>
  <c r="B19"/>
  <c r="A19"/>
  <c r="I18"/>
  <c r="J18" s="1"/>
  <c r="K18" s="1"/>
  <c r="H18"/>
  <c r="G18"/>
  <c r="F18"/>
  <c r="E18"/>
  <c r="D18"/>
  <c r="C18"/>
  <c r="B18"/>
  <c r="A18"/>
  <c r="I17"/>
  <c r="J17" s="1"/>
  <c r="K17" s="1"/>
  <c r="H17"/>
  <c r="G17"/>
  <c r="F17"/>
  <c r="E17"/>
  <c r="D17"/>
  <c r="C17"/>
  <c r="B17"/>
  <c r="A17"/>
  <c r="I16"/>
  <c r="J16" s="1"/>
  <c r="K16" s="1"/>
  <c r="H16"/>
  <c r="G16"/>
  <c r="F16"/>
  <c r="E16"/>
  <c r="D16"/>
  <c r="C16"/>
  <c r="B16"/>
  <c r="A16"/>
  <c r="I15"/>
  <c r="J15" s="1"/>
  <c r="K15" s="1"/>
  <c r="H15"/>
  <c r="G15"/>
  <c r="F15"/>
  <c r="E15"/>
  <c r="D15"/>
  <c r="C15"/>
  <c r="B15"/>
  <c r="A15"/>
  <c r="I14"/>
  <c r="J14" s="1"/>
  <c r="K14" s="1"/>
  <c r="H14"/>
  <c r="G14"/>
  <c r="F14"/>
  <c r="E14"/>
  <c r="D14"/>
  <c r="C14"/>
  <c r="B14"/>
  <c r="A14"/>
  <c r="I13"/>
  <c r="J13" s="1"/>
  <c r="K13" s="1"/>
  <c r="H13"/>
  <c r="G13"/>
  <c r="F13"/>
  <c r="E13"/>
  <c r="D13"/>
  <c r="C13"/>
  <c r="B13"/>
  <c r="A13"/>
  <c r="I12"/>
  <c r="J12" s="1"/>
  <c r="K12" s="1"/>
  <c r="H12"/>
  <c r="G12"/>
  <c r="F12"/>
  <c r="E12"/>
  <c r="D12"/>
  <c r="C12"/>
  <c r="B12"/>
  <c r="A12"/>
  <c r="I107" i="6"/>
  <c r="J107" s="1"/>
  <c r="K107" s="1"/>
  <c r="H107"/>
  <c r="G107"/>
  <c r="F107"/>
  <c r="E107"/>
  <c r="D107"/>
  <c r="C107"/>
  <c r="B107"/>
  <c r="A107"/>
  <c r="I106"/>
  <c r="J106" s="1"/>
  <c r="K106" s="1"/>
  <c r="H106"/>
  <c r="G106"/>
  <c r="F106"/>
  <c r="E106"/>
  <c r="D106"/>
  <c r="C106"/>
  <c r="B106"/>
  <c r="A106"/>
  <c r="I105"/>
  <c r="J105" s="1"/>
  <c r="K105" s="1"/>
  <c r="H105"/>
  <c r="G105"/>
  <c r="F105"/>
  <c r="E105"/>
  <c r="D105"/>
  <c r="C105"/>
  <c r="B105"/>
  <c r="A105"/>
  <c r="I104"/>
  <c r="J104" s="1"/>
  <c r="K104" s="1"/>
  <c r="H104"/>
  <c r="G104"/>
  <c r="F104"/>
  <c r="E104"/>
  <c r="D104"/>
  <c r="C104"/>
  <c r="B104"/>
  <c r="A104"/>
  <c r="I103"/>
  <c r="J103" s="1"/>
  <c r="K103" s="1"/>
  <c r="H103"/>
  <c r="G103"/>
  <c r="F103"/>
  <c r="E103"/>
  <c r="D103"/>
  <c r="C103"/>
  <c r="B103"/>
  <c r="A103"/>
  <c r="I102"/>
  <c r="J102" s="1"/>
  <c r="K102" s="1"/>
  <c r="H102"/>
  <c r="G102"/>
  <c r="F102"/>
  <c r="E102"/>
  <c r="D102"/>
  <c r="C102"/>
  <c r="B102"/>
  <c r="A102"/>
  <c r="I101"/>
  <c r="J101" s="1"/>
  <c r="K101" s="1"/>
  <c r="H101"/>
  <c r="G101"/>
  <c r="F101"/>
  <c r="E101"/>
  <c r="D101"/>
  <c r="C101"/>
  <c r="B101"/>
  <c r="A101"/>
  <c r="I100"/>
  <c r="J100" s="1"/>
  <c r="K100" s="1"/>
  <c r="H100"/>
  <c r="G100"/>
  <c r="F100"/>
  <c r="E100"/>
  <c r="D100"/>
  <c r="C100"/>
  <c r="B100"/>
  <c r="A100"/>
  <c r="I99"/>
  <c r="J99" s="1"/>
  <c r="K99" s="1"/>
  <c r="H99"/>
  <c r="G99"/>
  <c r="F99"/>
  <c r="E99"/>
  <c r="D99"/>
  <c r="C99"/>
  <c r="B99"/>
  <c r="A99"/>
  <c r="I98"/>
  <c r="J98" s="1"/>
  <c r="K98" s="1"/>
  <c r="H98"/>
  <c r="G98"/>
  <c r="F98"/>
  <c r="E98"/>
  <c r="D98"/>
  <c r="C98"/>
  <c r="B98"/>
  <c r="A98"/>
  <c r="I97"/>
  <c r="J97" s="1"/>
  <c r="K97" s="1"/>
  <c r="H97"/>
  <c r="G97"/>
  <c r="F97"/>
  <c r="E97"/>
  <c r="D97"/>
  <c r="C97"/>
  <c r="B97"/>
  <c r="A97"/>
  <c r="I96"/>
  <c r="J96" s="1"/>
  <c r="K96" s="1"/>
  <c r="H96"/>
  <c r="G96"/>
  <c r="F96"/>
  <c r="E96"/>
  <c r="D96"/>
  <c r="C96"/>
  <c r="B96"/>
  <c r="A96"/>
  <c r="I95"/>
  <c r="J95" s="1"/>
  <c r="K95" s="1"/>
  <c r="H95"/>
  <c r="G95"/>
  <c r="F95"/>
  <c r="E95"/>
  <c r="D95"/>
  <c r="C95"/>
  <c r="B95"/>
  <c r="A95"/>
  <c r="I94"/>
  <c r="J94" s="1"/>
  <c r="K94" s="1"/>
  <c r="H94"/>
  <c r="G94"/>
  <c r="F94"/>
  <c r="E94"/>
  <c r="D94"/>
  <c r="C94"/>
  <c r="B94"/>
  <c r="A94"/>
  <c r="I93"/>
  <c r="J93" s="1"/>
  <c r="K93" s="1"/>
  <c r="H93"/>
  <c r="G93"/>
  <c r="F93"/>
  <c r="E93"/>
  <c r="D93"/>
  <c r="C93"/>
  <c r="B93"/>
  <c r="A93"/>
  <c r="I92"/>
  <c r="J92" s="1"/>
  <c r="K92" s="1"/>
  <c r="H92"/>
  <c r="G92"/>
  <c r="F92"/>
  <c r="E92"/>
  <c r="D92"/>
  <c r="C92"/>
  <c r="B92"/>
  <c r="A92"/>
  <c r="I91"/>
  <c r="J91" s="1"/>
  <c r="K91" s="1"/>
  <c r="H91"/>
  <c r="G91"/>
  <c r="F91"/>
  <c r="E91"/>
  <c r="D91"/>
  <c r="C91"/>
  <c r="B91"/>
  <c r="A91"/>
  <c r="I90"/>
  <c r="J90" s="1"/>
  <c r="K90" s="1"/>
  <c r="H90"/>
  <c r="G90"/>
  <c r="F90"/>
  <c r="E90"/>
  <c r="D90"/>
  <c r="C90"/>
  <c r="B90"/>
  <c r="A90"/>
  <c r="I89"/>
  <c r="J89" s="1"/>
  <c r="K89" s="1"/>
  <c r="H89"/>
  <c r="G89"/>
  <c r="F89"/>
  <c r="E89"/>
  <c r="D89"/>
  <c r="C89"/>
  <c r="B89"/>
  <c r="A89"/>
  <c r="I88"/>
  <c r="J88" s="1"/>
  <c r="K88" s="1"/>
  <c r="H88"/>
  <c r="G88"/>
  <c r="F88"/>
  <c r="E88"/>
  <c r="D88"/>
  <c r="C88"/>
  <c r="B88"/>
  <c r="A88"/>
  <c r="I87"/>
  <c r="J87" s="1"/>
  <c r="K87" s="1"/>
  <c r="H87"/>
  <c r="G87"/>
  <c r="F87"/>
  <c r="E87"/>
  <c r="D87"/>
  <c r="C87"/>
  <c r="B87"/>
  <c r="A87"/>
  <c r="I86"/>
  <c r="J86" s="1"/>
  <c r="K86" s="1"/>
  <c r="H86"/>
  <c r="G86"/>
  <c r="F86"/>
  <c r="E86"/>
  <c r="D86"/>
  <c r="C86"/>
  <c r="B86"/>
  <c r="A86"/>
  <c r="I85"/>
  <c r="J85" s="1"/>
  <c r="K85" s="1"/>
  <c r="H85"/>
  <c r="G85"/>
  <c r="F85"/>
  <c r="E85"/>
  <c r="D85"/>
  <c r="C85"/>
  <c r="B85"/>
  <c r="A85"/>
  <c r="I84"/>
  <c r="J84" s="1"/>
  <c r="K84" s="1"/>
  <c r="H84"/>
  <c r="G84"/>
  <c r="F84"/>
  <c r="E84"/>
  <c r="D84"/>
  <c r="C84"/>
  <c r="B84"/>
  <c r="A84"/>
  <c r="I83"/>
  <c r="J83" s="1"/>
  <c r="K83" s="1"/>
  <c r="H83"/>
  <c r="G83"/>
  <c r="F83"/>
  <c r="E83"/>
  <c r="D83"/>
  <c r="C83"/>
  <c r="B83"/>
  <c r="A83"/>
  <c r="I82"/>
  <c r="J82" s="1"/>
  <c r="K82" s="1"/>
  <c r="H82"/>
  <c r="G82"/>
  <c r="F82"/>
  <c r="E82"/>
  <c r="D82"/>
  <c r="C82"/>
  <c r="B82"/>
  <c r="A82"/>
  <c r="I81"/>
  <c r="J81" s="1"/>
  <c r="K81" s="1"/>
  <c r="H81"/>
  <c r="G81"/>
  <c r="F81"/>
  <c r="E81"/>
  <c r="D81"/>
  <c r="C81"/>
  <c r="B81"/>
  <c r="A81"/>
  <c r="I80"/>
  <c r="J80" s="1"/>
  <c r="K80" s="1"/>
  <c r="H80"/>
  <c r="G80"/>
  <c r="F80"/>
  <c r="E80"/>
  <c r="D80"/>
  <c r="C80"/>
  <c r="B80"/>
  <c r="A80"/>
  <c r="J79"/>
  <c r="K79" s="1"/>
  <c r="I79"/>
  <c r="H79"/>
  <c r="G79"/>
  <c r="F79"/>
  <c r="E79"/>
  <c r="D79"/>
  <c r="C79"/>
  <c r="B79"/>
  <c r="A79"/>
  <c r="I78"/>
  <c r="J78" s="1"/>
  <c r="K78" s="1"/>
  <c r="H78"/>
  <c r="G78"/>
  <c r="F78"/>
  <c r="E78"/>
  <c r="D78"/>
  <c r="C78"/>
  <c r="B78"/>
  <c r="A78"/>
  <c r="I77"/>
  <c r="J77" s="1"/>
  <c r="K77" s="1"/>
  <c r="H77"/>
  <c r="G77"/>
  <c r="F77"/>
  <c r="E77"/>
  <c r="D77"/>
  <c r="C77"/>
  <c r="B77"/>
  <c r="A77"/>
  <c r="I76"/>
  <c r="J76" s="1"/>
  <c r="K76" s="1"/>
  <c r="H76"/>
  <c r="G76"/>
  <c r="F76"/>
  <c r="E76"/>
  <c r="D76"/>
  <c r="C76"/>
  <c r="B76"/>
  <c r="A76"/>
  <c r="I75"/>
  <c r="J75" s="1"/>
  <c r="K75" s="1"/>
  <c r="H75"/>
  <c r="G75"/>
  <c r="F75"/>
  <c r="E75"/>
  <c r="D75"/>
  <c r="C75"/>
  <c r="B75"/>
  <c r="A75"/>
  <c r="I74"/>
  <c r="J74" s="1"/>
  <c r="K74" s="1"/>
  <c r="H74"/>
  <c r="G74"/>
  <c r="F74"/>
  <c r="E74"/>
  <c r="D74"/>
  <c r="C74"/>
  <c r="B74"/>
  <c r="A74"/>
  <c r="I73"/>
  <c r="J73" s="1"/>
  <c r="K73" s="1"/>
  <c r="H73"/>
  <c r="G73"/>
  <c r="F73"/>
  <c r="E73"/>
  <c r="D73"/>
  <c r="C73"/>
  <c r="B73"/>
  <c r="A73"/>
  <c r="I72"/>
  <c r="J72" s="1"/>
  <c r="K72" s="1"/>
  <c r="H72"/>
  <c r="G72"/>
  <c r="F72"/>
  <c r="E72"/>
  <c r="D72"/>
  <c r="C72"/>
  <c r="B72"/>
  <c r="A72"/>
  <c r="I71"/>
  <c r="J71" s="1"/>
  <c r="K71" s="1"/>
  <c r="H71"/>
  <c r="G71"/>
  <c r="F71"/>
  <c r="E71"/>
  <c r="D71"/>
  <c r="C71"/>
  <c r="B71"/>
  <c r="A71"/>
  <c r="J70"/>
  <c r="K70" s="1"/>
  <c r="I70"/>
  <c r="H70"/>
  <c r="G70"/>
  <c r="F70"/>
  <c r="E70"/>
  <c r="D70"/>
  <c r="C70"/>
  <c r="B70"/>
  <c r="A70"/>
  <c r="I69"/>
  <c r="J69" s="1"/>
  <c r="K69" s="1"/>
  <c r="H69"/>
  <c r="G69"/>
  <c r="F69"/>
  <c r="E69"/>
  <c r="D69"/>
  <c r="C69"/>
  <c r="B69"/>
  <c r="A69"/>
  <c r="I68"/>
  <c r="J68" s="1"/>
  <c r="K68" s="1"/>
  <c r="H68"/>
  <c r="G68"/>
  <c r="F68"/>
  <c r="E68"/>
  <c r="D68"/>
  <c r="C68"/>
  <c r="B68"/>
  <c r="A68"/>
  <c r="I67"/>
  <c r="J67" s="1"/>
  <c r="K67" s="1"/>
  <c r="H67"/>
  <c r="G67"/>
  <c r="F67"/>
  <c r="E67"/>
  <c r="D67"/>
  <c r="C67"/>
  <c r="B67"/>
  <c r="A67"/>
  <c r="I66"/>
  <c r="J66" s="1"/>
  <c r="K66" s="1"/>
  <c r="H66"/>
  <c r="G66"/>
  <c r="F66"/>
  <c r="E66"/>
  <c r="D66"/>
  <c r="C66"/>
  <c r="B66"/>
  <c r="A66"/>
  <c r="I65"/>
  <c r="J65" s="1"/>
  <c r="K65" s="1"/>
  <c r="H65"/>
  <c r="G65"/>
  <c r="F65"/>
  <c r="E65"/>
  <c r="D65"/>
  <c r="C65"/>
  <c r="B65"/>
  <c r="A65"/>
  <c r="I64"/>
  <c r="J64" s="1"/>
  <c r="K64" s="1"/>
  <c r="H64"/>
  <c r="G64"/>
  <c r="F64"/>
  <c r="E64"/>
  <c r="D64"/>
  <c r="C64"/>
  <c r="B64"/>
  <c r="A64"/>
  <c r="J63"/>
  <c r="K63" s="1"/>
  <c r="I63"/>
  <c r="H63"/>
  <c r="G63"/>
  <c r="F63"/>
  <c r="E63"/>
  <c r="D63"/>
  <c r="C63"/>
  <c r="B63"/>
  <c r="A63"/>
  <c r="I62"/>
  <c r="J62" s="1"/>
  <c r="K62" s="1"/>
  <c r="H62"/>
  <c r="G62"/>
  <c r="F62"/>
  <c r="E62"/>
  <c r="D62"/>
  <c r="C62"/>
  <c r="B62"/>
  <c r="A62"/>
  <c r="I61"/>
  <c r="J61" s="1"/>
  <c r="K61" s="1"/>
  <c r="H61"/>
  <c r="G61"/>
  <c r="F61"/>
  <c r="E61"/>
  <c r="D61"/>
  <c r="C61"/>
  <c r="B61"/>
  <c r="A61"/>
  <c r="I60"/>
  <c r="J60" s="1"/>
  <c r="K60" s="1"/>
  <c r="H60"/>
  <c r="G60"/>
  <c r="F60"/>
  <c r="E60"/>
  <c r="D60"/>
  <c r="C60"/>
  <c r="B60"/>
  <c r="A60"/>
  <c r="I59"/>
  <c r="J59" s="1"/>
  <c r="K59" s="1"/>
  <c r="H59"/>
  <c r="G59"/>
  <c r="F59"/>
  <c r="E59"/>
  <c r="D59"/>
  <c r="C59"/>
  <c r="B59"/>
  <c r="A59"/>
  <c r="I58"/>
  <c r="J58" s="1"/>
  <c r="K58" s="1"/>
  <c r="H58"/>
  <c r="G58"/>
  <c r="F58"/>
  <c r="E58"/>
  <c r="D58"/>
  <c r="C58"/>
  <c r="B58"/>
  <c r="A58"/>
  <c r="I57"/>
  <c r="J57" s="1"/>
  <c r="K57" s="1"/>
  <c r="H57"/>
  <c r="G57"/>
  <c r="F57"/>
  <c r="E57"/>
  <c r="D57"/>
  <c r="C57"/>
  <c r="B57"/>
  <c r="A57"/>
  <c r="I56"/>
  <c r="J56" s="1"/>
  <c r="K56" s="1"/>
  <c r="H56"/>
  <c r="G56"/>
  <c r="F56"/>
  <c r="E56"/>
  <c r="D56"/>
  <c r="C56"/>
  <c r="B56"/>
  <c r="A56"/>
  <c r="I55"/>
  <c r="J55" s="1"/>
  <c r="K55" s="1"/>
  <c r="H55"/>
  <c r="G55"/>
  <c r="F55"/>
  <c r="E55"/>
  <c r="D55"/>
  <c r="C55"/>
  <c r="B55"/>
  <c r="A55"/>
  <c r="J54"/>
  <c r="K54" s="1"/>
  <c r="I54"/>
  <c r="H54"/>
  <c r="G54"/>
  <c r="F54"/>
  <c r="E54"/>
  <c r="D54"/>
  <c r="C54"/>
  <c r="B54"/>
  <c r="A54"/>
  <c r="I53"/>
  <c r="J53" s="1"/>
  <c r="K53" s="1"/>
  <c r="H53"/>
  <c r="G53"/>
  <c r="F53"/>
  <c r="E53"/>
  <c r="D53"/>
  <c r="C53"/>
  <c r="B53"/>
  <c r="A53"/>
  <c r="I52"/>
  <c r="J52" s="1"/>
  <c r="K52" s="1"/>
  <c r="H52"/>
  <c r="G52"/>
  <c r="F52"/>
  <c r="E52"/>
  <c r="D52"/>
  <c r="C52"/>
  <c r="B52"/>
  <c r="A52"/>
  <c r="I51"/>
  <c r="J51" s="1"/>
  <c r="K51" s="1"/>
  <c r="H51"/>
  <c r="G51"/>
  <c r="F51"/>
  <c r="E51"/>
  <c r="D51"/>
  <c r="C51"/>
  <c r="B51"/>
  <c r="A51"/>
  <c r="I50"/>
  <c r="J50" s="1"/>
  <c r="K50" s="1"/>
  <c r="H50"/>
  <c r="G50"/>
  <c r="F50"/>
  <c r="E50"/>
  <c r="D50"/>
  <c r="C50"/>
  <c r="B50"/>
  <c r="A50"/>
  <c r="I49"/>
  <c r="J49" s="1"/>
  <c r="K49" s="1"/>
  <c r="H49"/>
  <c r="G49"/>
  <c r="F49"/>
  <c r="E49"/>
  <c r="D49"/>
  <c r="C49"/>
  <c r="B49"/>
  <c r="A49"/>
  <c r="I48"/>
  <c r="J48" s="1"/>
  <c r="K48" s="1"/>
  <c r="H48"/>
  <c r="G48"/>
  <c r="F48"/>
  <c r="E48"/>
  <c r="D48"/>
  <c r="C48"/>
  <c r="B48"/>
  <c r="A48"/>
  <c r="J47"/>
  <c r="K47" s="1"/>
  <c r="I47"/>
  <c r="H47"/>
  <c r="G47"/>
  <c r="F47"/>
  <c r="E47"/>
  <c r="D47"/>
  <c r="C47"/>
  <c r="B47"/>
  <c r="A47"/>
  <c r="I46"/>
  <c r="J46" s="1"/>
  <c r="K46" s="1"/>
  <c r="H46"/>
  <c r="G46"/>
  <c r="F46"/>
  <c r="E46"/>
  <c r="D46"/>
  <c r="C46"/>
  <c r="B46"/>
  <c r="A46"/>
  <c r="I45"/>
  <c r="J45" s="1"/>
  <c r="K45" s="1"/>
  <c r="H45"/>
  <c r="G45"/>
  <c r="F45"/>
  <c r="E45"/>
  <c r="D45"/>
  <c r="C45"/>
  <c r="B45"/>
  <c r="A45"/>
  <c r="I44"/>
  <c r="J44" s="1"/>
  <c r="K44" s="1"/>
  <c r="H44"/>
  <c r="G44"/>
  <c r="F44"/>
  <c r="E44"/>
  <c r="D44"/>
  <c r="C44"/>
  <c r="B44"/>
  <c r="A44"/>
  <c r="I43"/>
  <c r="J43" s="1"/>
  <c r="K43" s="1"/>
  <c r="H43"/>
  <c r="G43"/>
  <c r="F43"/>
  <c r="E43"/>
  <c r="D43"/>
  <c r="C43"/>
  <c r="B43"/>
  <c r="A43"/>
  <c r="I42"/>
  <c r="J42" s="1"/>
  <c r="K42" s="1"/>
  <c r="H42"/>
  <c r="G42"/>
  <c r="F42"/>
  <c r="E42"/>
  <c r="D42"/>
  <c r="C42"/>
  <c r="B42"/>
  <c r="A42"/>
  <c r="I41"/>
  <c r="J41" s="1"/>
  <c r="K41" s="1"/>
  <c r="H41"/>
  <c r="G41"/>
  <c r="F41"/>
  <c r="E41"/>
  <c r="D41"/>
  <c r="C41"/>
  <c r="B41"/>
  <c r="A41"/>
  <c r="I40"/>
  <c r="J40" s="1"/>
  <c r="K40" s="1"/>
  <c r="H40"/>
  <c r="G40"/>
  <c r="F40"/>
  <c r="E40"/>
  <c r="D40"/>
  <c r="C40"/>
  <c r="B40"/>
  <c r="A40"/>
  <c r="I39"/>
  <c r="J39" s="1"/>
  <c r="K39" s="1"/>
  <c r="H39"/>
  <c r="G39"/>
  <c r="F39"/>
  <c r="E39"/>
  <c r="D39"/>
  <c r="C39"/>
  <c r="B39"/>
  <c r="A39"/>
  <c r="J38"/>
  <c r="K38" s="1"/>
  <c r="I38"/>
  <c r="H38"/>
  <c r="G38"/>
  <c r="F38"/>
  <c r="E38"/>
  <c r="D38"/>
  <c r="C38"/>
  <c r="B38"/>
  <c r="A38"/>
  <c r="I37"/>
  <c r="J37" s="1"/>
  <c r="K37" s="1"/>
  <c r="H37"/>
  <c r="G37"/>
  <c r="F37"/>
  <c r="E37"/>
  <c r="D37"/>
  <c r="C37"/>
  <c r="B37"/>
  <c r="A37"/>
  <c r="I36"/>
  <c r="J36" s="1"/>
  <c r="K36" s="1"/>
  <c r="H36"/>
  <c r="G36"/>
  <c r="F36"/>
  <c r="E36"/>
  <c r="D36"/>
  <c r="C36"/>
  <c r="B36"/>
  <c r="A36"/>
  <c r="I35"/>
  <c r="J35" s="1"/>
  <c r="K35" s="1"/>
  <c r="H35"/>
  <c r="G35"/>
  <c r="F35"/>
  <c r="E35"/>
  <c r="D35"/>
  <c r="C35"/>
  <c r="B35"/>
  <c r="A35"/>
  <c r="I34"/>
  <c r="J34" s="1"/>
  <c r="K34" s="1"/>
  <c r="H34"/>
  <c r="G34"/>
  <c r="F34"/>
  <c r="E34"/>
  <c r="D34"/>
  <c r="C34"/>
  <c r="B34"/>
  <c r="A34"/>
  <c r="I33"/>
  <c r="J33" s="1"/>
  <c r="K33" s="1"/>
  <c r="H33"/>
  <c r="G33"/>
  <c r="F33"/>
  <c r="E33"/>
  <c r="D33"/>
  <c r="C33"/>
  <c r="B33"/>
  <c r="A33"/>
  <c r="I32"/>
  <c r="J32" s="1"/>
  <c r="K32" s="1"/>
  <c r="H32"/>
  <c r="G32"/>
  <c r="F32"/>
  <c r="E32"/>
  <c r="D32"/>
  <c r="C32"/>
  <c r="B32"/>
  <c r="A32"/>
  <c r="J31"/>
  <c r="K31" s="1"/>
  <c r="I31"/>
  <c r="H31"/>
  <c r="G31"/>
  <c r="F31"/>
  <c r="E31"/>
  <c r="D31"/>
  <c r="C31"/>
  <c r="B31"/>
  <c r="A31"/>
  <c r="I30"/>
  <c r="J30" s="1"/>
  <c r="K30" s="1"/>
  <c r="H30"/>
  <c r="G30"/>
  <c r="F30"/>
  <c r="E30"/>
  <c r="D30"/>
  <c r="C30"/>
  <c r="B30"/>
  <c r="A30"/>
  <c r="I29"/>
  <c r="J29" s="1"/>
  <c r="K29" s="1"/>
  <c r="H29"/>
  <c r="G29"/>
  <c r="F29"/>
  <c r="E29"/>
  <c r="D29"/>
  <c r="C29"/>
  <c r="B29"/>
  <c r="A29"/>
  <c r="I28"/>
  <c r="J28" s="1"/>
  <c r="K28" s="1"/>
  <c r="H28"/>
  <c r="G28"/>
  <c r="F28"/>
  <c r="E28"/>
  <c r="D28"/>
  <c r="C28"/>
  <c r="B28"/>
  <c r="A28"/>
  <c r="I27"/>
  <c r="J27" s="1"/>
  <c r="K27" s="1"/>
  <c r="H27"/>
  <c r="G27"/>
  <c r="F27"/>
  <c r="E27"/>
  <c r="D27"/>
  <c r="C27"/>
  <c r="B27"/>
  <c r="A27"/>
  <c r="I26"/>
  <c r="J26" s="1"/>
  <c r="K26" s="1"/>
  <c r="H26"/>
  <c r="G26"/>
  <c r="F26"/>
  <c r="E26"/>
  <c r="D26"/>
  <c r="C26"/>
  <c r="B26"/>
  <c r="A26"/>
  <c r="I25"/>
  <c r="J25" s="1"/>
  <c r="K25" s="1"/>
  <c r="H25"/>
  <c r="G25"/>
  <c r="F25"/>
  <c r="E25"/>
  <c r="D25"/>
  <c r="C25"/>
  <c r="B25"/>
  <c r="A25"/>
  <c r="I24"/>
  <c r="J24" s="1"/>
  <c r="K24" s="1"/>
  <c r="H24"/>
  <c r="G24"/>
  <c r="F24"/>
  <c r="E24"/>
  <c r="D24"/>
  <c r="C24"/>
  <c r="B24"/>
  <c r="A24"/>
  <c r="I23"/>
  <c r="J23" s="1"/>
  <c r="K23" s="1"/>
  <c r="H23"/>
  <c r="G23"/>
  <c r="F23"/>
  <c r="E23"/>
  <c r="D23"/>
  <c r="C23"/>
  <c r="B23"/>
  <c r="A23"/>
  <c r="J22"/>
  <c r="K22" s="1"/>
  <c r="I22"/>
  <c r="H22"/>
  <c r="G22"/>
  <c r="F22"/>
  <c r="E22"/>
  <c r="D22"/>
  <c r="C22"/>
  <c r="B22"/>
  <c r="A22"/>
  <c r="I21"/>
  <c r="J21" s="1"/>
  <c r="K21" s="1"/>
  <c r="H21"/>
  <c r="G21"/>
  <c r="F21"/>
  <c r="E21"/>
  <c r="D21"/>
  <c r="C21"/>
  <c r="B21"/>
  <c r="A21"/>
  <c r="I20"/>
  <c r="J20" s="1"/>
  <c r="K20" s="1"/>
  <c r="H20"/>
  <c r="G20"/>
  <c r="F20"/>
  <c r="E20"/>
  <c r="D20"/>
  <c r="C20"/>
  <c r="B20"/>
  <c r="A20"/>
  <c r="I19"/>
  <c r="J19" s="1"/>
  <c r="K19" s="1"/>
  <c r="H19"/>
  <c r="G19"/>
  <c r="F19"/>
  <c r="E19"/>
  <c r="D19"/>
  <c r="C19"/>
  <c r="B19"/>
  <c r="A19"/>
  <c r="I18"/>
  <c r="J18" s="1"/>
  <c r="K18" s="1"/>
  <c r="H18"/>
  <c r="G18"/>
  <c r="F18"/>
  <c r="E18"/>
  <c r="D18"/>
  <c r="C18"/>
  <c r="B18"/>
  <c r="A18"/>
  <c r="I17"/>
  <c r="J17" s="1"/>
  <c r="K17" s="1"/>
  <c r="H17"/>
  <c r="G17"/>
  <c r="F17"/>
  <c r="E17"/>
  <c r="D17"/>
  <c r="C17"/>
  <c r="B17"/>
  <c r="A17"/>
  <c r="I16"/>
  <c r="J16" s="1"/>
  <c r="K16" s="1"/>
  <c r="H16"/>
  <c r="G16"/>
  <c r="F16"/>
  <c r="E16"/>
  <c r="D16"/>
  <c r="C16"/>
  <c r="B16"/>
  <c r="A16"/>
  <c r="J15"/>
  <c r="K15" s="1"/>
  <c r="I15"/>
  <c r="H15"/>
  <c r="G15"/>
  <c r="F15"/>
  <c r="E15"/>
  <c r="D15"/>
  <c r="C15"/>
  <c r="B15"/>
  <c r="A15"/>
  <c r="I14"/>
  <c r="J14" s="1"/>
  <c r="K14" s="1"/>
  <c r="H14"/>
  <c r="G14"/>
  <c r="F14"/>
  <c r="E14"/>
  <c r="D14"/>
  <c r="C14"/>
  <c r="B14"/>
  <c r="A14"/>
  <c r="I13"/>
  <c r="J13" s="1"/>
  <c r="K13" s="1"/>
  <c r="H13"/>
  <c r="G13"/>
  <c r="F13"/>
  <c r="E13"/>
  <c r="D13"/>
  <c r="C13"/>
  <c r="B13"/>
  <c r="A13"/>
  <c r="I12"/>
  <c r="J12" s="1"/>
  <c r="K12" s="1"/>
  <c r="H12"/>
  <c r="G12"/>
  <c r="F12"/>
  <c r="E12"/>
  <c r="D12"/>
  <c r="C12"/>
  <c r="B12"/>
  <c r="A12"/>
  <c r="I11"/>
  <c r="J11" s="1"/>
  <c r="K11" s="1"/>
  <c r="H11"/>
  <c r="G11"/>
  <c r="F11"/>
  <c r="E11"/>
  <c r="D11"/>
  <c r="C11"/>
  <c r="B11"/>
  <c r="A11"/>
  <c r="I107" i="5"/>
  <c r="J107" s="1"/>
  <c r="K107" s="1"/>
  <c r="H107"/>
  <c r="G107"/>
  <c r="F107"/>
  <c r="E107"/>
  <c r="D107"/>
  <c r="C107"/>
  <c r="B107"/>
  <c r="A107"/>
  <c r="I106"/>
  <c r="J106" s="1"/>
  <c r="K106" s="1"/>
  <c r="H106"/>
  <c r="G106"/>
  <c r="F106"/>
  <c r="E106"/>
  <c r="D106"/>
  <c r="C106"/>
  <c r="B106"/>
  <c r="A106"/>
  <c r="I105"/>
  <c r="J105" s="1"/>
  <c r="K105" s="1"/>
  <c r="H105"/>
  <c r="G105"/>
  <c r="F105"/>
  <c r="E105"/>
  <c r="D105"/>
  <c r="C105"/>
  <c r="B105"/>
  <c r="A105"/>
  <c r="I104"/>
  <c r="J104" s="1"/>
  <c r="K104" s="1"/>
  <c r="H104"/>
  <c r="G104"/>
  <c r="F104"/>
  <c r="E104"/>
  <c r="D104"/>
  <c r="C104"/>
  <c r="B104"/>
  <c r="A104"/>
  <c r="I103"/>
  <c r="J103" s="1"/>
  <c r="K103" s="1"/>
  <c r="H103"/>
  <c r="G103"/>
  <c r="F103"/>
  <c r="E103"/>
  <c r="D103"/>
  <c r="C103"/>
  <c r="B103"/>
  <c r="A103"/>
  <c r="I102"/>
  <c r="J102" s="1"/>
  <c r="K102" s="1"/>
  <c r="H102"/>
  <c r="G102"/>
  <c r="F102"/>
  <c r="E102"/>
  <c r="D102"/>
  <c r="C102"/>
  <c r="B102"/>
  <c r="A102"/>
  <c r="I101"/>
  <c r="J101" s="1"/>
  <c r="K101" s="1"/>
  <c r="H101"/>
  <c r="G101"/>
  <c r="F101"/>
  <c r="E101"/>
  <c r="D101"/>
  <c r="C101"/>
  <c r="B101"/>
  <c r="A101"/>
  <c r="I100"/>
  <c r="J100" s="1"/>
  <c r="K100" s="1"/>
  <c r="H100"/>
  <c r="G100"/>
  <c r="F100"/>
  <c r="E100"/>
  <c r="D100"/>
  <c r="C100"/>
  <c r="B100"/>
  <c r="A100"/>
  <c r="I99"/>
  <c r="J99" s="1"/>
  <c r="K99" s="1"/>
  <c r="H99"/>
  <c r="G99"/>
  <c r="F99"/>
  <c r="E99"/>
  <c r="D99"/>
  <c r="C99"/>
  <c r="B99"/>
  <c r="A99"/>
  <c r="I98"/>
  <c r="J98" s="1"/>
  <c r="K98" s="1"/>
  <c r="H98"/>
  <c r="G98"/>
  <c r="F98"/>
  <c r="E98"/>
  <c r="D98"/>
  <c r="C98"/>
  <c r="B98"/>
  <c r="A98"/>
  <c r="I97"/>
  <c r="J97" s="1"/>
  <c r="K97" s="1"/>
  <c r="H97"/>
  <c r="G97"/>
  <c r="F97"/>
  <c r="E97"/>
  <c r="D97"/>
  <c r="C97"/>
  <c r="B97"/>
  <c r="A97"/>
  <c r="I96"/>
  <c r="J96" s="1"/>
  <c r="K96" s="1"/>
  <c r="H96"/>
  <c r="G96"/>
  <c r="F96"/>
  <c r="E96"/>
  <c r="D96"/>
  <c r="C96"/>
  <c r="B96"/>
  <c r="A96"/>
  <c r="I95"/>
  <c r="J95" s="1"/>
  <c r="K95" s="1"/>
  <c r="H95"/>
  <c r="G95"/>
  <c r="F95"/>
  <c r="E95"/>
  <c r="D95"/>
  <c r="C95"/>
  <c r="B95"/>
  <c r="A95"/>
  <c r="I94"/>
  <c r="J94" s="1"/>
  <c r="K94" s="1"/>
  <c r="H94"/>
  <c r="G94"/>
  <c r="F94"/>
  <c r="E94"/>
  <c r="D94"/>
  <c r="C94"/>
  <c r="B94"/>
  <c r="A94"/>
  <c r="I93"/>
  <c r="J93" s="1"/>
  <c r="K93" s="1"/>
  <c r="H93"/>
  <c r="G93"/>
  <c r="F93"/>
  <c r="E93"/>
  <c r="D93"/>
  <c r="C93"/>
  <c r="B93"/>
  <c r="A93"/>
  <c r="I92"/>
  <c r="J92" s="1"/>
  <c r="K92" s="1"/>
  <c r="H92"/>
  <c r="G92"/>
  <c r="F92"/>
  <c r="E92"/>
  <c r="D92"/>
  <c r="C92"/>
  <c r="B92"/>
  <c r="A92"/>
  <c r="I91"/>
  <c r="J91" s="1"/>
  <c r="K91" s="1"/>
  <c r="H91"/>
  <c r="G91"/>
  <c r="F91"/>
  <c r="E91"/>
  <c r="D91"/>
  <c r="C91"/>
  <c r="B91"/>
  <c r="A91"/>
  <c r="I90"/>
  <c r="J90" s="1"/>
  <c r="K90" s="1"/>
  <c r="H90"/>
  <c r="G90"/>
  <c r="F90"/>
  <c r="E90"/>
  <c r="D90"/>
  <c r="C90"/>
  <c r="B90"/>
  <c r="A90"/>
  <c r="J89"/>
  <c r="K89" s="1"/>
  <c r="I89"/>
  <c r="H89"/>
  <c r="G89"/>
  <c r="F89"/>
  <c r="E89"/>
  <c r="D89"/>
  <c r="C89"/>
  <c r="B89"/>
  <c r="A89"/>
  <c r="I88"/>
  <c r="J88" s="1"/>
  <c r="K88" s="1"/>
  <c r="H88"/>
  <c r="G88"/>
  <c r="F88"/>
  <c r="E88"/>
  <c r="D88"/>
  <c r="C88"/>
  <c r="B88"/>
  <c r="A88"/>
  <c r="I87"/>
  <c r="J87" s="1"/>
  <c r="K87" s="1"/>
  <c r="H87"/>
  <c r="G87"/>
  <c r="F87"/>
  <c r="E87"/>
  <c r="D87"/>
  <c r="C87"/>
  <c r="B87"/>
  <c r="A87"/>
  <c r="J86"/>
  <c r="K86" s="1"/>
  <c r="I86"/>
  <c r="H86"/>
  <c r="G86"/>
  <c r="F86"/>
  <c r="E86"/>
  <c r="D86"/>
  <c r="C86"/>
  <c r="B86"/>
  <c r="A86"/>
  <c r="I85"/>
  <c r="J85" s="1"/>
  <c r="K85" s="1"/>
  <c r="H85"/>
  <c r="G85"/>
  <c r="F85"/>
  <c r="E85"/>
  <c r="D85"/>
  <c r="C85"/>
  <c r="B85"/>
  <c r="A85"/>
  <c r="I84"/>
  <c r="J84" s="1"/>
  <c r="K84" s="1"/>
  <c r="H84"/>
  <c r="G84"/>
  <c r="F84"/>
  <c r="E84"/>
  <c r="D84"/>
  <c r="C84"/>
  <c r="B84"/>
  <c r="A84"/>
  <c r="I83"/>
  <c r="J83" s="1"/>
  <c r="K83" s="1"/>
  <c r="H83"/>
  <c r="G83"/>
  <c r="F83"/>
  <c r="E83"/>
  <c r="D83"/>
  <c r="C83"/>
  <c r="B83"/>
  <c r="A83"/>
  <c r="I82"/>
  <c r="J82" s="1"/>
  <c r="K82" s="1"/>
  <c r="H82"/>
  <c r="G82"/>
  <c r="F82"/>
  <c r="E82"/>
  <c r="D82"/>
  <c r="C82"/>
  <c r="B82"/>
  <c r="A82"/>
  <c r="I81"/>
  <c r="J81" s="1"/>
  <c r="K81" s="1"/>
  <c r="H81"/>
  <c r="G81"/>
  <c r="F81"/>
  <c r="E81"/>
  <c r="D81"/>
  <c r="C81"/>
  <c r="B81"/>
  <c r="A81"/>
  <c r="I80"/>
  <c r="J80" s="1"/>
  <c r="K80" s="1"/>
  <c r="H80"/>
  <c r="G80"/>
  <c r="F80"/>
  <c r="E80"/>
  <c r="D80"/>
  <c r="C80"/>
  <c r="B80"/>
  <c r="A80"/>
  <c r="I79"/>
  <c r="J79" s="1"/>
  <c r="K79" s="1"/>
  <c r="H79"/>
  <c r="G79"/>
  <c r="F79"/>
  <c r="E79"/>
  <c r="D79"/>
  <c r="C79"/>
  <c r="B79"/>
  <c r="A79"/>
  <c r="I78"/>
  <c r="J78" s="1"/>
  <c r="K78" s="1"/>
  <c r="H78"/>
  <c r="G78"/>
  <c r="F78"/>
  <c r="E78"/>
  <c r="D78"/>
  <c r="C78"/>
  <c r="B78"/>
  <c r="A78"/>
  <c r="J77"/>
  <c r="K77" s="1"/>
  <c r="I77"/>
  <c r="H77"/>
  <c r="G77"/>
  <c r="F77"/>
  <c r="E77"/>
  <c r="D77"/>
  <c r="C77"/>
  <c r="B77"/>
  <c r="A77"/>
  <c r="I76"/>
  <c r="J76" s="1"/>
  <c r="K76" s="1"/>
  <c r="H76"/>
  <c r="G76"/>
  <c r="F76"/>
  <c r="E76"/>
  <c r="D76"/>
  <c r="C76"/>
  <c r="B76"/>
  <c r="A76"/>
  <c r="I75"/>
  <c r="J75" s="1"/>
  <c r="K75" s="1"/>
  <c r="H75"/>
  <c r="G75"/>
  <c r="F75"/>
  <c r="E75"/>
  <c r="D75"/>
  <c r="C75"/>
  <c r="B75"/>
  <c r="A75"/>
  <c r="I74"/>
  <c r="J74" s="1"/>
  <c r="K74" s="1"/>
  <c r="H74"/>
  <c r="G74"/>
  <c r="F74"/>
  <c r="E74"/>
  <c r="D74"/>
  <c r="C74"/>
  <c r="B74"/>
  <c r="A74"/>
  <c r="I73"/>
  <c r="J73" s="1"/>
  <c r="K73" s="1"/>
  <c r="H73"/>
  <c r="G73"/>
  <c r="F73"/>
  <c r="E73"/>
  <c r="D73"/>
  <c r="C73"/>
  <c r="B73"/>
  <c r="A73"/>
  <c r="I72"/>
  <c r="J72" s="1"/>
  <c r="K72" s="1"/>
  <c r="H72"/>
  <c r="G72"/>
  <c r="F72"/>
  <c r="E72"/>
  <c r="D72"/>
  <c r="C72"/>
  <c r="B72"/>
  <c r="A72"/>
  <c r="I71"/>
  <c r="J71" s="1"/>
  <c r="K71" s="1"/>
  <c r="H71"/>
  <c r="G71"/>
  <c r="F71"/>
  <c r="E71"/>
  <c r="D71"/>
  <c r="C71"/>
  <c r="B71"/>
  <c r="A71"/>
  <c r="I70"/>
  <c r="J70" s="1"/>
  <c r="K70" s="1"/>
  <c r="H70"/>
  <c r="G70"/>
  <c r="F70"/>
  <c r="E70"/>
  <c r="D70"/>
  <c r="C70"/>
  <c r="B70"/>
  <c r="A70"/>
  <c r="I69"/>
  <c r="J69" s="1"/>
  <c r="K69" s="1"/>
  <c r="H69"/>
  <c r="G69"/>
  <c r="F69"/>
  <c r="E69"/>
  <c r="D69"/>
  <c r="C69"/>
  <c r="B69"/>
  <c r="A69"/>
  <c r="I68"/>
  <c r="J68" s="1"/>
  <c r="K68" s="1"/>
  <c r="H68"/>
  <c r="G68"/>
  <c r="F68"/>
  <c r="E68"/>
  <c r="D68"/>
  <c r="C68"/>
  <c r="B68"/>
  <c r="A68"/>
  <c r="I67"/>
  <c r="J67" s="1"/>
  <c r="K67" s="1"/>
  <c r="H67"/>
  <c r="G67"/>
  <c r="F67"/>
  <c r="E67"/>
  <c r="D67"/>
  <c r="C67"/>
  <c r="B67"/>
  <c r="A67"/>
  <c r="I66"/>
  <c r="J66" s="1"/>
  <c r="K66" s="1"/>
  <c r="H66"/>
  <c r="G66"/>
  <c r="F66"/>
  <c r="E66"/>
  <c r="D66"/>
  <c r="C66"/>
  <c r="B66"/>
  <c r="A66"/>
  <c r="I65"/>
  <c r="J65" s="1"/>
  <c r="K65" s="1"/>
  <c r="H65"/>
  <c r="G65"/>
  <c r="F65"/>
  <c r="E65"/>
  <c r="D65"/>
  <c r="C65"/>
  <c r="B65"/>
  <c r="A65"/>
  <c r="I64"/>
  <c r="J64" s="1"/>
  <c r="K64" s="1"/>
  <c r="H64"/>
  <c r="G64"/>
  <c r="F64"/>
  <c r="E64"/>
  <c r="D64"/>
  <c r="C64"/>
  <c r="B64"/>
  <c r="A64"/>
  <c r="I63"/>
  <c r="J63" s="1"/>
  <c r="K63" s="1"/>
  <c r="H63"/>
  <c r="G63"/>
  <c r="F63"/>
  <c r="E63"/>
  <c r="D63"/>
  <c r="C63"/>
  <c r="B63"/>
  <c r="A63"/>
  <c r="I62"/>
  <c r="J62" s="1"/>
  <c r="K62" s="1"/>
  <c r="H62"/>
  <c r="G62"/>
  <c r="F62"/>
  <c r="E62"/>
  <c r="D62"/>
  <c r="C62"/>
  <c r="B62"/>
  <c r="A62"/>
  <c r="J61"/>
  <c r="K61" s="1"/>
  <c r="I61"/>
  <c r="H61"/>
  <c r="G61"/>
  <c r="F61"/>
  <c r="E61"/>
  <c r="D61"/>
  <c r="C61"/>
  <c r="B61"/>
  <c r="A61"/>
  <c r="I60"/>
  <c r="J60" s="1"/>
  <c r="K60" s="1"/>
  <c r="H60"/>
  <c r="G60"/>
  <c r="F60"/>
  <c r="E60"/>
  <c r="D60"/>
  <c r="C60"/>
  <c r="B60"/>
  <c r="A60"/>
  <c r="I59"/>
  <c r="J59" s="1"/>
  <c r="K59" s="1"/>
  <c r="H59"/>
  <c r="G59"/>
  <c r="F59"/>
  <c r="E59"/>
  <c r="D59"/>
  <c r="C59"/>
  <c r="B59"/>
  <c r="A59"/>
  <c r="I58"/>
  <c r="J58" s="1"/>
  <c r="K58" s="1"/>
  <c r="H58"/>
  <c r="G58"/>
  <c r="F58"/>
  <c r="E58"/>
  <c r="D58"/>
  <c r="C58"/>
  <c r="B58"/>
  <c r="A58"/>
  <c r="I57"/>
  <c r="J57" s="1"/>
  <c r="K57" s="1"/>
  <c r="H57"/>
  <c r="G57"/>
  <c r="F57"/>
  <c r="E57"/>
  <c r="D57"/>
  <c r="C57"/>
  <c r="B57"/>
  <c r="A57"/>
  <c r="I56"/>
  <c r="J56" s="1"/>
  <c r="K56" s="1"/>
  <c r="H56"/>
  <c r="G56"/>
  <c r="F56"/>
  <c r="E56"/>
  <c r="D56"/>
  <c r="C56"/>
  <c r="B56"/>
  <c r="A56"/>
  <c r="I55"/>
  <c r="J55" s="1"/>
  <c r="K55" s="1"/>
  <c r="H55"/>
  <c r="G55"/>
  <c r="F55"/>
  <c r="E55"/>
  <c r="D55"/>
  <c r="C55"/>
  <c r="B55"/>
  <c r="A55"/>
  <c r="J54"/>
  <c r="K54" s="1"/>
  <c r="I54"/>
  <c r="H54"/>
  <c r="G54"/>
  <c r="F54"/>
  <c r="E54"/>
  <c r="D54"/>
  <c r="C54"/>
  <c r="B54"/>
  <c r="A54"/>
  <c r="I53"/>
  <c r="J53" s="1"/>
  <c r="K53" s="1"/>
  <c r="H53"/>
  <c r="G53"/>
  <c r="F53"/>
  <c r="E53"/>
  <c r="D53"/>
  <c r="C53"/>
  <c r="B53"/>
  <c r="A53"/>
  <c r="I52"/>
  <c r="J52" s="1"/>
  <c r="K52" s="1"/>
  <c r="H52"/>
  <c r="G52"/>
  <c r="F52"/>
  <c r="E52"/>
  <c r="D52"/>
  <c r="C52"/>
  <c r="B52"/>
  <c r="A52"/>
  <c r="I51"/>
  <c r="J51" s="1"/>
  <c r="K51" s="1"/>
  <c r="H51"/>
  <c r="G51"/>
  <c r="F51"/>
  <c r="E51"/>
  <c r="D51"/>
  <c r="C51"/>
  <c r="B51"/>
  <c r="A51"/>
  <c r="I50"/>
  <c r="J50" s="1"/>
  <c r="K50" s="1"/>
  <c r="H50"/>
  <c r="G50"/>
  <c r="F50"/>
  <c r="E50"/>
  <c r="D50"/>
  <c r="C50"/>
  <c r="B50"/>
  <c r="A50"/>
  <c r="I49"/>
  <c r="J49" s="1"/>
  <c r="K49" s="1"/>
  <c r="H49"/>
  <c r="G49"/>
  <c r="F49"/>
  <c r="E49"/>
  <c r="D49"/>
  <c r="C49"/>
  <c r="B49"/>
  <c r="A49"/>
  <c r="I48"/>
  <c r="J48" s="1"/>
  <c r="K48" s="1"/>
  <c r="H48"/>
  <c r="G48"/>
  <c r="F48"/>
  <c r="E48"/>
  <c r="D48"/>
  <c r="C48"/>
  <c r="B48"/>
  <c r="A48"/>
  <c r="I47"/>
  <c r="J47" s="1"/>
  <c r="K47" s="1"/>
  <c r="H47"/>
  <c r="G47"/>
  <c r="F47"/>
  <c r="E47"/>
  <c r="D47"/>
  <c r="C47"/>
  <c r="B47"/>
  <c r="A47"/>
  <c r="I46"/>
  <c r="J46" s="1"/>
  <c r="K46" s="1"/>
  <c r="H46"/>
  <c r="G46"/>
  <c r="F46"/>
  <c r="E46"/>
  <c r="D46"/>
  <c r="C46"/>
  <c r="B46"/>
  <c r="A46"/>
  <c r="I45"/>
  <c r="J45" s="1"/>
  <c r="K45" s="1"/>
  <c r="H45"/>
  <c r="G45"/>
  <c r="F45"/>
  <c r="E45"/>
  <c r="D45"/>
  <c r="C45"/>
  <c r="B45"/>
  <c r="A45"/>
  <c r="I44"/>
  <c r="J44" s="1"/>
  <c r="K44" s="1"/>
  <c r="H44"/>
  <c r="G44"/>
  <c r="F44"/>
  <c r="E44"/>
  <c r="D44"/>
  <c r="C44"/>
  <c r="B44"/>
  <c r="A44"/>
  <c r="I43"/>
  <c r="J43" s="1"/>
  <c r="K43" s="1"/>
  <c r="H43"/>
  <c r="G43"/>
  <c r="F43"/>
  <c r="E43"/>
  <c r="D43"/>
  <c r="C43"/>
  <c r="B43"/>
  <c r="A43"/>
  <c r="I42"/>
  <c r="J42" s="1"/>
  <c r="K42" s="1"/>
  <c r="H42"/>
  <c r="G42"/>
  <c r="F42"/>
  <c r="E42"/>
  <c r="D42"/>
  <c r="C42"/>
  <c r="B42"/>
  <c r="A42"/>
  <c r="I41"/>
  <c r="J41" s="1"/>
  <c r="K41" s="1"/>
  <c r="H41"/>
  <c r="G41"/>
  <c r="F41"/>
  <c r="E41"/>
  <c r="D41"/>
  <c r="C41"/>
  <c r="B41"/>
  <c r="A41"/>
  <c r="I40"/>
  <c r="J40" s="1"/>
  <c r="K40" s="1"/>
  <c r="H40"/>
  <c r="G40"/>
  <c r="F40"/>
  <c r="E40"/>
  <c r="D40"/>
  <c r="C40"/>
  <c r="B40"/>
  <c r="A40"/>
  <c r="I39"/>
  <c r="J39" s="1"/>
  <c r="K39" s="1"/>
  <c r="H39"/>
  <c r="G39"/>
  <c r="F39"/>
  <c r="E39"/>
  <c r="D39"/>
  <c r="C39"/>
  <c r="B39"/>
  <c r="A39"/>
  <c r="I38"/>
  <c r="J38" s="1"/>
  <c r="K38" s="1"/>
  <c r="H38"/>
  <c r="G38"/>
  <c r="F38"/>
  <c r="E38"/>
  <c r="D38"/>
  <c r="C38"/>
  <c r="B38"/>
  <c r="A38"/>
  <c r="I37"/>
  <c r="J37" s="1"/>
  <c r="K37" s="1"/>
  <c r="H37"/>
  <c r="G37"/>
  <c r="F37"/>
  <c r="E37"/>
  <c r="D37"/>
  <c r="C37"/>
  <c r="B37"/>
  <c r="A37"/>
  <c r="I36"/>
  <c r="J36" s="1"/>
  <c r="K36" s="1"/>
  <c r="H36"/>
  <c r="G36"/>
  <c r="F36"/>
  <c r="E36"/>
  <c r="D36"/>
  <c r="C36"/>
  <c r="B36"/>
  <c r="A36"/>
  <c r="I35"/>
  <c r="J35" s="1"/>
  <c r="K35" s="1"/>
  <c r="H35"/>
  <c r="G35"/>
  <c r="F35"/>
  <c r="E35"/>
  <c r="D35"/>
  <c r="C35"/>
  <c r="B35"/>
  <c r="A35"/>
  <c r="I34"/>
  <c r="J34" s="1"/>
  <c r="K34" s="1"/>
  <c r="H34"/>
  <c r="G34"/>
  <c r="F34"/>
  <c r="E34"/>
  <c r="D34"/>
  <c r="C34"/>
  <c r="B34"/>
  <c r="A34"/>
  <c r="I33"/>
  <c r="J33" s="1"/>
  <c r="K33" s="1"/>
  <c r="H33"/>
  <c r="G33"/>
  <c r="F33"/>
  <c r="E33"/>
  <c r="D33"/>
  <c r="C33"/>
  <c r="B33"/>
  <c r="A33"/>
  <c r="I32"/>
  <c r="J32" s="1"/>
  <c r="K32" s="1"/>
  <c r="H32"/>
  <c r="G32"/>
  <c r="F32"/>
  <c r="E32"/>
  <c r="D32"/>
  <c r="C32"/>
  <c r="B32"/>
  <c r="A32"/>
  <c r="I31"/>
  <c r="J31" s="1"/>
  <c r="K31" s="1"/>
  <c r="H31"/>
  <c r="G31"/>
  <c r="F31"/>
  <c r="E31"/>
  <c r="D31"/>
  <c r="C31"/>
  <c r="B31"/>
  <c r="A31"/>
  <c r="I30"/>
  <c r="J30" s="1"/>
  <c r="K30" s="1"/>
  <c r="H30"/>
  <c r="G30"/>
  <c r="F30"/>
  <c r="E30"/>
  <c r="D30"/>
  <c r="C30"/>
  <c r="B30"/>
  <c r="A30"/>
  <c r="I29"/>
  <c r="J29" s="1"/>
  <c r="K29" s="1"/>
  <c r="H29"/>
  <c r="G29"/>
  <c r="F29"/>
  <c r="E29"/>
  <c r="D29"/>
  <c r="C29"/>
  <c r="B29"/>
  <c r="A29"/>
  <c r="I28"/>
  <c r="J28" s="1"/>
  <c r="K28" s="1"/>
  <c r="H28"/>
  <c r="G28"/>
  <c r="F28"/>
  <c r="E28"/>
  <c r="D28"/>
  <c r="C28"/>
  <c r="B28"/>
  <c r="A28"/>
  <c r="I27"/>
  <c r="J27" s="1"/>
  <c r="K27" s="1"/>
  <c r="H27"/>
  <c r="G27"/>
  <c r="F27"/>
  <c r="E27"/>
  <c r="D27"/>
  <c r="C27"/>
  <c r="B27"/>
  <c r="A27"/>
  <c r="I26"/>
  <c r="J26" s="1"/>
  <c r="K26" s="1"/>
  <c r="H26"/>
  <c r="G26"/>
  <c r="F26"/>
  <c r="E26"/>
  <c r="D26"/>
  <c r="C26"/>
  <c r="B26"/>
  <c r="A26"/>
  <c r="I25"/>
  <c r="J25" s="1"/>
  <c r="K25" s="1"/>
  <c r="H25"/>
  <c r="G25"/>
  <c r="F25"/>
  <c r="E25"/>
  <c r="D25"/>
  <c r="C25"/>
  <c r="B25"/>
  <c r="A25"/>
  <c r="I24"/>
  <c r="J24" s="1"/>
  <c r="K24" s="1"/>
  <c r="H24"/>
  <c r="G24"/>
  <c r="F24"/>
  <c r="E24"/>
  <c r="D24"/>
  <c r="C24"/>
  <c r="B24"/>
  <c r="A24"/>
  <c r="I23"/>
  <c r="J23" s="1"/>
  <c r="K23" s="1"/>
  <c r="H23"/>
  <c r="G23"/>
  <c r="F23"/>
  <c r="E23"/>
  <c r="D23"/>
  <c r="C23"/>
  <c r="B23"/>
  <c r="A23"/>
  <c r="I22"/>
  <c r="J22" s="1"/>
  <c r="K22" s="1"/>
  <c r="H22"/>
  <c r="G22"/>
  <c r="F22"/>
  <c r="E22"/>
  <c r="D22"/>
  <c r="C22"/>
  <c r="B22"/>
  <c r="A22"/>
  <c r="I21"/>
  <c r="J21" s="1"/>
  <c r="K21" s="1"/>
  <c r="H21"/>
  <c r="G21"/>
  <c r="F21"/>
  <c r="E21"/>
  <c r="D21"/>
  <c r="C21"/>
  <c r="B21"/>
  <c r="A21"/>
  <c r="I20"/>
  <c r="J20" s="1"/>
  <c r="K20" s="1"/>
  <c r="H20"/>
  <c r="G20"/>
  <c r="F20"/>
  <c r="E20"/>
  <c r="D20"/>
  <c r="C20"/>
  <c r="B20"/>
  <c r="A20"/>
  <c r="I19"/>
  <c r="J19" s="1"/>
  <c r="K19" s="1"/>
  <c r="H19"/>
  <c r="G19"/>
  <c r="F19"/>
  <c r="E19"/>
  <c r="D19"/>
  <c r="C19"/>
  <c r="B19"/>
  <c r="A19"/>
  <c r="I18"/>
  <c r="J18" s="1"/>
  <c r="K18" s="1"/>
  <c r="H18"/>
  <c r="G18"/>
  <c r="F18"/>
  <c r="E18"/>
  <c r="D18"/>
  <c r="C18"/>
  <c r="B18"/>
  <c r="A18"/>
  <c r="I107" i="4"/>
  <c r="J107" s="1"/>
  <c r="K107" s="1"/>
  <c r="H107"/>
  <c r="G107"/>
  <c r="F107"/>
  <c r="E107"/>
  <c r="D107"/>
  <c r="C107"/>
  <c r="B107"/>
  <c r="A107"/>
  <c r="I106"/>
  <c r="J106" s="1"/>
  <c r="K106" s="1"/>
  <c r="H106"/>
  <c r="G106"/>
  <c r="F106"/>
  <c r="E106"/>
  <c r="D106"/>
  <c r="C106"/>
  <c r="B106"/>
  <c r="A106"/>
  <c r="I105"/>
  <c r="J105" s="1"/>
  <c r="K105" s="1"/>
  <c r="H105"/>
  <c r="G105"/>
  <c r="F105"/>
  <c r="E105"/>
  <c r="D105"/>
  <c r="C105"/>
  <c r="B105"/>
  <c r="A105"/>
  <c r="I104"/>
  <c r="J104" s="1"/>
  <c r="K104" s="1"/>
  <c r="H104"/>
  <c r="G104"/>
  <c r="F104"/>
  <c r="E104"/>
  <c r="D104"/>
  <c r="C104"/>
  <c r="B104"/>
  <c r="A104"/>
  <c r="I103"/>
  <c r="J103" s="1"/>
  <c r="K103" s="1"/>
  <c r="H103"/>
  <c r="G103"/>
  <c r="F103"/>
  <c r="E103"/>
  <c r="D103"/>
  <c r="C103"/>
  <c r="B103"/>
  <c r="A103"/>
  <c r="I102"/>
  <c r="J102" s="1"/>
  <c r="K102" s="1"/>
  <c r="H102"/>
  <c r="G102"/>
  <c r="F102"/>
  <c r="E102"/>
  <c r="D102"/>
  <c r="C102"/>
  <c r="B102"/>
  <c r="A102"/>
  <c r="I101"/>
  <c r="J101" s="1"/>
  <c r="K101" s="1"/>
  <c r="H101"/>
  <c r="G101"/>
  <c r="F101"/>
  <c r="E101"/>
  <c r="D101"/>
  <c r="C101"/>
  <c r="B101"/>
  <c r="A101"/>
  <c r="I100"/>
  <c r="J100" s="1"/>
  <c r="K100" s="1"/>
  <c r="H100"/>
  <c r="G100"/>
  <c r="F100"/>
  <c r="E100"/>
  <c r="D100"/>
  <c r="C100"/>
  <c r="B100"/>
  <c r="A100"/>
  <c r="I99"/>
  <c r="J99" s="1"/>
  <c r="K99" s="1"/>
  <c r="H99"/>
  <c r="G99"/>
  <c r="F99"/>
  <c r="E99"/>
  <c r="D99"/>
  <c r="C99"/>
  <c r="B99"/>
  <c r="A99"/>
  <c r="J98"/>
  <c r="K98" s="1"/>
  <c r="I98"/>
  <c r="H98"/>
  <c r="G98"/>
  <c r="F98"/>
  <c r="E98"/>
  <c r="D98"/>
  <c r="C98"/>
  <c r="B98"/>
  <c r="A98"/>
  <c r="I97"/>
  <c r="J97" s="1"/>
  <c r="K97" s="1"/>
  <c r="H97"/>
  <c r="G97"/>
  <c r="F97"/>
  <c r="E97"/>
  <c r="D97"/>
  <c r="C97"/>
  <c r="B97"/>
  <c r="A97"/>
  <c r="I96"/>
  <c r="J96" s="1"/>
  <c r="K96" s="1"/>
  <c r="H96"/>
  <c r="G96"/>
  <c r="F96"/>
  <c r="E96"/>
  <c r="D96"/>
  <c r="C96"/>
  <c r="B96"/>
  <c r="A96"/>
  <c r="I95"/>
  <c r="J95" s="1"/>
  <c r="K95" s="1"/>
  <c r="H95"/>
  <c r="G95"/>
  <c r="F95"/>
  <c r="E95"/>
  <c r="D95"/>
  <c r="C95"/>
  <c r="B95"/>
  <c r="A95"/>
  <c r="I94"/>
  <c r="J94" s="1"/>
  <c r="K94" s="1"/>
  <c r="H94"/>
  <c r="G94"/>
  <c r="F94"/>
  <c r="E94"/>
  <c r="D94"/>
  <c r="C94"/>
  <c r="B94"/>
  <c r="A94"/>
  <c r="I93"/>
  <c r="J93" s="1"/>
  <c r="K93" s="1"/>
  <c r="H93"/>
  <c r="G93"/>
  <c r="F93"/>
  <c r="E93"/>
  <c r="D93"/>
  <c r="C93"/>
  <c r="B93"/>
  <c r="A93"/>
  <c r="I92"/>
  <c r="J92" s="1"/>
  <c r="K92" s="1"/>
  <c r="H92"/>
  <c r="G92"/>
  <c r="F92"/>
  <c r="E92"/>
  <c r="D92"/>
  <c r="C92"/>
  <c r="B92"/>
  <c r="A92"/>
  <c r="I91"/>
  <c r="J91" s="1"/>
  <c r="K91" s="1"/>
  <c r="H91"/>
  <c r="G91"/>
  <c r="F91"/>
  <c r="E91"/>
  <c r="D91"/>
  <c r="C91"/>
  <c r="B91"/>
  <c r="A91"/>
  <c r="I90"/>
  <c r="J90" s="1"/>
  <c r="K90" s="1"/>
  <c r="H90"/>
  <c r="G90"/>
  <c r="F90"/>
  <c r="E90"/>
  <c r="D90"/>
  <c r="C90"/>
  <c r="B90"/>
  <c r="A90"/>
  <c r="I89"/>
  <c r="J89" s="1"/>
  <c r="K89" s="1"/>
  <c r="H89"/>
  <c r="G89"/>
  <c r="F89"/>
  <c r="E89"/>
  <c r="D89"/>
  <c r="C89"/>
  <c r="B89"/>
  <c r="A89"/>
  <c r="I88"/>
  <c r="J88" s="1"/>
  <c r="K88" s="1"/>
  <c r="H88"/>
  <c r="G88"/>
  <c r="F88"/>
  <c r="E88"/>
  <c r="D88"/>
  <c r="C88"/>
  <c r="B88"/>
  <c r="A88"/>
  <c r="J87"/>
  <c r="K87" s="1"/>
  <c r="I87"/>
  <c r="H87"/>
  <c r="G87"/>
  <c r="F87"/>
  <c r="E87"/>
  <c r="D87"/>
  <c r="C87"/>
  <c r="B87"/>
  <c r="A87"/>
  <c r="I86"/>
  <c r="J86" s="1"/>
  <c r="K86" s="1"/>
  <c r="H86"/>
  <c r="G86"/>
  <c r="F86"/>
  <c r="E86"/>
  <c r="D86"/>
  <c r="C86"/>
  <c r="B86"/>
  <c r="A86"/>
  <c r="J85"/>
  <c r="K85" s="1"/>
  <c r="I85"/>
  <c r="H85"/>
  <c r="G85"/>
  <c r="F85"/>
  <c r="E85"/>
  <c r="D85"/>
  <c r="C85"/>
  <c r="B85"/>
  <c r="A85"/>
  <c r="I84"/>
  <c r="J84" s="1"/>
  <c r="K84" s="1"/>
  <c r="H84"/>
  <c r="G84"/>
  <c r="F84"/>
  <c r="E84"/>
  <c r="D84"/>
  <c r="C84"/>
  <c r="B84"/>
  <c r="A84"/>
  <c r="I83"/>
  <c r="J83" s="1"/>
  <c r="K83" s="1"/>
  <c r="H83"/>
  <c r="G83"/>
  <c r="F83"/>
  <c r="E83"/>
  <c r="D83"/>
  <c r="C83"/>
  <c r="B83"/>
  <c r="A83"/>
  <c r="I82"/>
  <c r="J82" s="1"/>
  <c r="K82" s="1"/>
  <c r="H82"/>
  <c r="G82"/>
  <c r="F82"/>
  <c r="E82"/>
  <c r="D82"/>
  <c r="C82"/>
  <c r="B82"/>
  <c r="A82"/>
  <c r="I81"/>
  <c r="J81" s="1"/>
  <c r="K81" s="1"/>
  <c r="H81"/>
  <c r="G81"/>
  <c r="F81"/>
  <c r="E81"/>
  <c r="D81"/>
  <c r="C81"/>
  <c r="B81"/>
  <c r="A81"/>
  <c r="I80"/>
  <c r="J80" s="1"/>
  <c r="K80" s="1"/>
  <c r="H80"/>
  <c r="G80"/>
  <c r="F80"/>
  <c r="E80"/>
  <c r="D80"/>
  <c r="C80"/>
  <c r="B80"/>
  <c r="A80"/>
  <c r="I79"/>
  <c r="J79" s="1"/>
  <c r="K79" s="1"/>
  <c r="H79"/>
  <c r="G79"/>
  <c r="F79"/>
  <c r="E79"/>
  <c r="D79"/>
  <c r="C79"/>
  <c r="B79"/>
  <c r="A79"/>
  <c r="I78"/>
  <c r="J78" s="1"/>
  <c r="K78" s="1"/>
  <c r="H78"/>
  <c r="G78"/>
  <c r="F78"/>
  <c r="E78"/>
  <c r="D78"/>
  <c r="C78"/>
  <c r="B78"/>
  <c r="A78"/>
  <c r="I77"/>
  <c r="J77" s="1"/>
  <c r="K77" s="1"/>
  <c r="H77"/>
  <c r="G77"/>
  <c r="F77"/>
  <c r="E77"/>
  <c r="D77"/>
  <c r="C77"/>
  <c r="B77"/>
  <c r="A77"/>
  <c r="I76"/>
  <c r="J76" s="1"/>
  <c r="K76" s="1"/>
  <c r="H76"/>
  <c r="G76"/>
  <c r="F76"/>
  <c r="E76"/>
  <c r="D76"/>
  <c r="C76"/>
  <c r="B76"/>
  <c r="A76"/>
  <c r="I75"/>
  <c r="J75" s="1"/>
  <c r="K75" s="1"/>
  <c r="H75"/>
  <c r="G75"/>
  <c r="F75"/>
  <c r="E75"/>
  <c r="D75"/>
  <c r="C75"/>
  <c r="B75"/>
  <c r="A75"/>
  <c r="I74"/>
  <c r="J74" s="1"/>
  <c r="K74" s="1"/>
  <c r="H74"/>
  <c r="G74"/>
  <c r="F74"/>
  <c r="E74"/>
  <c r="D74"/>
  <c r="C74"/>
  <c r="B74"/>
  <c r="A74"/>
  <c r="I73"/>
  <c r="J73" s="1"/>
  <c r="K73" s="1"/>
  <c r="H73"/>
  <c r="G73"/>
  <c r="F73"/>
  <c r="E73"/>
  <c r="D73"/>
  <c r="C73"/>
  <c r="B73"/>
  <c r="A73"/>
  <c r="J72"/>
  <c r="K72" s="1"/>
  <c r="I72"/>
  <c r="H72"/>
  <c r="G72"/>
  <c r="F72"/>
  <c r="E72"/>
  <c r="D72"/>
  <c r="C72"/>
  <c r="B72"/>
  <c r="A72"/>
  <c r="I71"/>
  <c r="J71" s="1"/>
  <c r="K71" s="1"/>
  <c r="H71"/>
  <c r="G71"/>
  <c r="F71"/>
  <c r="E71"/>
  <c r="D71"/>
  <c r="C71"/>
  <c r="B71"/>
  <c r="A71"/>
  <c r="I70"/>
  <c r="J70" s="1"/>
  <c r="K70" s="1"/>
  <c r="H70"/>
  <c r="G70"/>
  <c r="F70"/>
  <c r="E70"/>
  <c r="D70"/>
  <c r="C70"/>
  <c r="B70"/>
  <c r="A70"/>
  <c r="I69"/>
  <c r="J69" s="1"/>
  <c r="K69" s="1"/>
  <c r="H69"/>
  <c r="G69"/>
  <c r="F69"/>
  <c r="E69"/>
  <c r="D69"/>
  <c r="C69"/>
  <c r="B69"/>
  <c r="A69"/>
  <c r="I68"/>
  <c r="J68" s="1"/>
  <c r="K68" s="1"/>
  <c r="H68"/>
  <c r="G68"/>
  <c r="F68"/>
  <c r="E68"/>
  <c r="D68"/>
  <c r="C68"/>
  <c r="B68"/>
  <c r="A68"/>
  <c r="I67"/>
  <c r="J67" s="1"/>
  <c r="K67" s="1"/>
  <c r="H67"/>
  <c r="G67"/>
  <c r="F67"/>
  <c r="E67"/>
  <c r="D67"/>
  <c r="C67"/>
  <c r="B67"/>
  <c r="A67"/>
  <c r="I66"/>
  <c r="J66" s="1"/>
  <c r="K66" s="1"/>
  <c r="H66"/>
  <c r="G66"/>
  <c r="F66"/>
  <c r="E66"/>
  <c r="D66"/>
  <c r="C66"/>
  <c r="B66"/>
  <c r="A66"/>
  <c r="I65"/>
  <c r="J65" s="1"/>
  <c r="K65" s="1"/>
  <c r="H65"/>
  <c r="G65"/>
  <c r="F65"/>
  <c r="E65"/>
  <c r="D65"/>
  <c r="C65"/>
  <c r="B65"/>
  <c r="A65"/>
  <c r="I64"/>
  <c r="J64" s="1"/>
  <c r="K64" s="1"/>
  <c r="H64"/>
  <c r="G64"/>
  <c r="F64"/>
  <c r="E64"/>
  <c r="D64"/>
  <c r="C64"/>
  <c r="B64"/>
  <c r="A64"/>
  <c r="I63"/>
  <c r="J63" s="1"/>
  <c r="K63" s="1"/>
  <c r="H63"/>
  <c r="G63"/>
  <c r="F63"/>
  <c r="E63"/>
  <c r="D63"/>
  <c r="C63"/>
  <c r="B63"/>
  <c r="A63"/>
  <c r="I62"/>
  <c r="J62" s="1"/>
  <c r="K62" s="1"/>
  <c r="H62"/>
  <c r="G62"/>
  <c r="F62"/>
  <c r="E62"/>
  <c r="D62"/>
  <c r="C62"/>
  <c r="B62"/>
  <c r="A62"/>
  <c r="I61"/>
  <c r="J61" s="1"/>
  <c r="K61" s="1"/>
  <c r="H61"/>
  <c r="G61"/>
  <c r="F61"/>
  <c r="E61"/>
  <c r="D61"/>
  <c r="C61"/>
  <c r="B61"/>
  <c r="A61"/>
  <c r="I60"/>
  <c r="J60" s="1"/>
  <c r="K60" s="1"/>
  <c r="H60"/>
  <c r="G60"/>
  <c r="F60"/>
  <c r="E60"/>
  <c r="D60"/>
  <c r="C60"/>
  <c r="B60"/>
  <c r="A60"/>
  <c r="I59"/>
  <c r="J59" s="1"/>
  <c r="K59" s="1"/>
  <c r="H59"/>
  <c r="G59"/>
  <c r="F59"/>
  <c r="E59"/>
  <c r="D59"/>
  <c r="C59"/>
  <c r="B59"/>
  <c r="A59"/>
  <c r="I58"/>
  <c r="J58" s="1"/>
  <c r="K58" s="1"/>
  <c r="H58"/>
  <c r="G58"/>
  <c r="F58"/>
  <c r="E58"/>
  <c r="D58"/>
  <c r="C58"/>
  <c r="B58"/>
  <c r="A58"/>
  <c r="I57"/>
  <c r="J57" s="1"/>
  <c r="K57" s="1"/>
  <c r="H57"/>
  <c r="G57"/>
  <c r="F57"/>
  <c r="E57"/>
  <c r="D57"/>
  <c r="C57"/>
  <c r="B57"/>
  <c r="A57"/>
  <c r="J56"/>
  <c r="K56" s="1"/>
  <c r="I56"/>
  <c r="H56"/>
  <c r="G56"/>
  <c r="F56"/>
  <c r="E56"/>
  <c r="D56"/>
  <c r="C56"/>
  <c r="B56"/>
  <c r="A56"/>
  <c r="I55"/>
  <c r="J55" s="1"/>
  <c r="K55" s="1"/>
  <c r="H55"/>
  <c r="G55"/>
  <c r="F55"/>
  <c r="E55"/>
  <c r="D55"/>
  <c r="C55"/>
  <c r="B55"/>
  <c r="A55"/>
  <c r="I54"/>
  <c r="J54" s="1"/>
  <c r="K54" s="1"/>
  <c r="H54"/>
  <c r="G54"/>
  <c r="F54"/>
  <c r="E54"/>
  <c r="D54"/>
  <c r="C54"/>
  <c r="B54"/>
  <c r="A54"/>
  <c r="I53"/>
  <c r="J53" s="1"/>
  <c r="K53" s="1"/>
  <c r="H53"/>
  <c r="G53"/>
  <c r="F53"/>
  <c r="E53"/>
  <c r="D53"/>
  <c r="C53"/>
  <c r="B53"/>
  <c r="A53"/>
  <c r="I52"/>
  <c r="J52" s="1"/>
  <c r="K52" s="1"/>
  <c r="H52"/>
  <c r="G52"/>
  <c r="F52"/>
  <c r="E52"/>
  <c r="D52"/>
  <c r="C52"/>
  <c r="B52"/>
  <c r="A52"/>
  <c r="I51"/>
  <c r="J51" s="1"/>
  <c r="K51" s="1"/>
  <c r="H51"/>
  <c r="G51"/>
  <c r="F51"/>
  <c r="E51"/>
  <c r="D51"/>
  <c r="C51"/>
  <c r="B51"/>
  <c r="A51"/>
  <c r="I50"/>
  <c r="J50" s="1"/>
  <c r="K50" s="1"/>
  <c r="H50"/>
  <c r="G50"/>
  <c r="F50"/>
  <c r="E50"/>
  <c r="D50"/>
  <c r="C50"/>
  <c r="B50"/>
  <c r="A50"/>
  <c r="I49"/>
  <c r="J49" s="1"/>
  <c r="K49" s="1"/>
  <c r="H49"/>
  <c r="G49"/>
  <c r="F49"/>
  <c r="E49"/>
  <c r="D49"/>
  <c r="C49"/>
  <c r="B49"/>
  <c r="A49"/>
  <c r="I48"/>
  <c r="J48" s="1"/>
  <c r="K48" s="1"/>
  <c r="H48"/>
  <c r="G48"/>
  <c r="F48"/>
  <c r="E48"/>
  <c r="D48"/>
  <c r="C48"/>
  <c r="B48"/>
  <c r="A48"/>
  <c r="I47"/>
  <c r="J47" s="1"/>
  <c r="K47" s="1"/>
  <c r="H47"/>
  <c r="G47"/>
  <c r="F47"/>
  <c r="E47"/>
  <c r="D47"/>
  <c r="C47"/>
  <c r="B47"/>
  <c r="A47"/>
  <c r="I46"/>
  <c r="J46" s="1"/>
  <c r="K46" s="1"/>
  <c r="H46"/>
  <c r="G46"/>
  <c r="F46"/>
  <c r="E46"/>
  <c r="D46"/>
  <c r="C46"/>
  <c r="B46"/>
  <c r="A46"/>
  <c r="I45"/>
  <c r="J45" s="1"/>
  <c r="K45" s="1"/>
  <c r="H45"/>
  <c r="G45"/>
  <c r="F45"/>
  <c r="E45"/>
  <c r="D45"/>
  <c r="C45"/>
  <c r="B45"/>
  <c r="A45"/>
  <c r="I44"/>
  <c r="J44" s="1"/>
  <c r="K44" s="1"/>
  <c r="H44"/>
  <c r="G44"/>
  <c r="F44"/>
  <c r="E44"/>
  <c r="D44"/>
  <c r="C44"/>
  <c r="B44"/>
  <c r="A44"/>
  <c r="I43"/>
  <c r="J43" s="1"/>
  <c r="K43" s="1"/>
  <c r="H43"/>
  <c r="G43"/>
  <c r="F43"/>
  <c r="E43"/>
  <c r="D43"/>
  <c r="C43"/>
  <c r="B43"/>
  <c r="A43"/>
  <c r="I42"/>
  <c r="J42" s="1"/>
  <c r="K42" s="1"/>
  <c r="H42"/>
  <c r="G42"/>
  <c r="F42"/>
  <c r="E42"/>
  <c r="D42"/>
  <c r="C42"/>
  <c r="B42"/>
  <c r="A42"/>
  <c r="I41"/>
  <c r="J41" s="1"/>
  <c r="K41" s="1"/>
  <c r="H41"/>
  <c r="G41"/>
  <c r="F41"/>
  <c r="E41"/>
  <c r="D41"/>
  <c r="C41"/>
  <c r="B41"/>
  <c r="A41"/>
  <c r="J40"/>
  <c r="K40" s="1"/>
  <c r="I40"/>
  <c r="H40"/>
  <c r="G40"/>
  <c r="F40"/>
  <c r="E40"/>
  <c r="D40"/>
  <c r="C40"/>
  <c r="B40"/>
  <c r="A40"/>
  <c r="I39"/>
  <c r="J39" s="1"/>
  <c r="K39" s="1"/>
  <c r="H39"/>
  <c r="G39"/>
  <c r="F39"/>
  <c r="E39"/>
  <c r="D39"/>
  <c r="C39"/>
  <c r="B39"/>
  <c r="A39"/>
  <c r="I38"/>
  <c r="J38" s="1"/>
  <c r="K38" s="1"/>
  <c r="H38"/>
  <c r="G38"/>
  <c r="F38"/>
  <c r="E38"/>
  <c r="D38"/>
  <c r="C38"/>
  <c r="B38"/>
  <c r="A38"/>
  <c r="I37"/>
  <c r="J37" s="1"/>
  <c r="K37" s="1"/>
  <c r="H37"/>
  <c r="G37"/>
  <c r="F37"/>
  <c r="E37"/>
  <c r="D37"/>
  <c r="C37"/>
  <c r="B37"/>
  <c r="A37"/>
  <c r="I36"/>
  <c r="J36" s="1"/>
  <c r="K36" s="1"/>
  <c r="H36"/>
  <c r="G36"/>
  <c r="F36"/>
  <c r="E36"/>
  <c r="D36"/>
  <c r="C36"/>
  <c r="B36"/>
  <c r="A36"/>
  <c r="I35"/>
  <c r="J35" s="1"/>
  <c r="K35" s="1"/>
  <c r="H35"/>
  <c r="G35"/>
  <c r="F35"/>
  <c r="E35"/>
  <c r="D35"/>
  <c r="C35"/>
  <c r="B35"/>
  <c r="A35"/>
  <c r="I34"/>
  <c r="J34" s="1"/>
  <c r="K34" s="1"/>
  <c r="H34"/>
  <c r="G34"/>
  <c r="F34"/>
  <c r="E34"/>
  <c r="D34"/>
  <c r="C34"/>
  <c r="B34"/>
  <c r="A34"/>
  <c r="I33"/>
  <c r="J33" s="1"/>
  <c r="K33" s="1"/>
  <c r="H33"/>
  <c r="G33"/>
  <c r="F33"/>
  <c r="E33"/>
  <c r="D33"/>
  <c r="C33"/>
  <c r="B33"/>
  <c r="A33"/>
  <c r="I32"/>
  <c r="J32" s="1"/>
  <c r="K32" s="1"/>
  <c r="H32"/>
  <c r="G32"/>
  <c r="F32"/>
  <c r="E32"/>
  <c r="D32"/>
  <c r="C32"/>
  <c r="B32"/>
  <c r="A32"/>
  <c r="I31"/>
  <c r="J31" s="1"/>
  <c r="K31" s="1"/>
  <c r="H31"/>
  <c r="G31"/>
  <c r="F31"/>
  <c r="E31"/>
  <c r="D31"/>
  <c r="C31"/>
  <c r="B31"/>
  <c r="A31"/>
  <c r="I30"/>
  <c r="J30" s="1"/>
  <c r="K30" s="1"/>
  <c r="H30"/>
  <c r="G30"/>
  <c r="F30"/>
  <c r="E30"/>
  <c r="D30"/>
  <c r="C30"/>
  <c r="B30"/>
  <c r="A30"/>
  <c r="I29"/>
  <c r="J29" s="1"/>
  <c r="K29" s="1"/>
  <c r="H29"/>
  <c r="G29"/>
  <c r="F29"/>
  <c r="E29"/>
  <c r="D29"/>
  <c r="C29"/>
  <c r="B29"/>
  <c r="A29"/>
  <c r="I28"/>
  <c r="J28" s="1"/>
  <c r="K28" s="1"/>
  <c r="H28"/>
  <c r="G28"/>
  <c r="F28"/>
  <c r="E28"/>
  <c r="D28"/>
  <c r="C28"/>
  <c r="B28"/>
  <c r="A28"/>
  <c r="I27"/>
  <c r="J27" s="1"/>
  <c r="K27" s="1"/>
  <c r="H27"/>
  <c r="G27"/>
  <c r="F27"/>
  <c r="E27"/>
  <c r="D27"/>
  <c r="C27"/>
  <c r="B27"/>
  <c r="A27"/>
  <c r="I26"/>
  <c r="J26" s="1"/>
  <c r="K26" s="1"/>
  <c r="H26"/>
  <c r="G26"/>
  <c r="F26"/>
  <c r="E26"/>
  <c r="D26"/>
  <c r="C26"/>
  <c r="B26"/>
  <c r="A26"/>
  <c r="I25"/>
  <c r="J25" s="1"/>
  <c r="K25" s="1"/>
  <c r="H25"/>
  <c r="G25"/>
  <c r="F25"/>
  <c r="E25"/>
  <c r="D25"/>
  <c r="C25"/>
  <c r="B25"/>
  <c r="A25"/>
  <c r="J24"/>
  <c r="K24" s="1"/>
  <c r="I24"/>
  <c r="H24"/>
  <c r="G24"/>
  <c r="F24"/>
  <c r="E24"/>
  <c r="D24"/>
  <c r="C24"/>
  <c r="B24"/>
  <c r="A24"/>
  <c r="I23"/>
  <c r="J23" s="1"/>
  <c r="K23" s="1"/>
  <c r="H23"/>
  <c r="G23"/>
  <c r="F23"/>
  <c r="E23"/>
  <c r="D23"/>
  <c r="C23"/>
  <c r="B23"/>
  <c r="A23"/>
  <c r="I22"/>
  <c r="J22" s="1"/>
  <c r="K22" s="1"/>
  <c r="H22"/>
  <c r="G22"/>
  <c r="F22"/>
  <c r="E22"/>
  <c r="D22"/>
  <c r="C22"/>
  <c r="B22"/>
  <c r="A22"/>
  <c r="I21"/>
  <c r="J21" s="1"/>
  <c r="K21" s="1"/>
  <c r="H21"/>
  <c r="G21"/>
  <c r="F21"/>
  <c r="E21"/>
  <c r="D21"/>
  <c r="C21"/>
  <c r="B21"/>
  <c r="A21"/>
  <c r="I107" i="3"/>
  <c r="J107" s="1"/>
  <c r="K107" s="1"/>
  <c r="H107"/>
  <c r="G107"/>
  <c r="F107"/>
  <c r="E107"/>
  <c r="D107"/>
  <c r="C107"/>
  <c r="B107"/>
  <c r="A107"/>
  <c r="I106"/>
  <c r="J106" s="1"/>
  <c r="K106" s="1"/>
  <c r="H106"/>
  <c r="G106"/>
  <c r="F106"/>
  <c r="E106"/>
  <c r="D106"/>
  <c r="C106"/>
  <c r="B106"/>
  <c r="A106"/>
  <c r="I105"/>
  <c r="J105" s="1"/>
  <c r="K105" s="1"/>
  <c r="H105"/>
  <c r="G105"/>
  <c r="F105"/>
  <c r="E105"/>
  <c r="D105"/>
  <c r="C105"/>
  <c r="B105"/>
  <c r="A105"/>
  <c r="I104"/>
  <c r="J104" s="1"/>
  <c r="K104" s="1"/>
  <c r="H104"/>
  <c r="G104"/>
  <c r="F104"/>
  <c r="E104"/>
  <c r="D104"/>
  <c r="C104"/>
  <c r="B104"/>
  <c r="A104"/>
  <c r="I103"/>
  <c r="J103" s="1"/>
  <c r="K103" s="1"/>
  <c r="H103"/>
  <c r="G103"/>
  <c r="F103"/>
  <c r="E103"/>
  <c r="D103"/>
  <c r="C103"/>
  <c r="B103"/>
  <c r="A103"/>
  <c r="I102"/>
  <c r="J102" s="1"/>
  <c r="K102" s="1"/>
  <c r="H102"/>
  <c r="G102"/>
  <c r="F102"/>
  <c r="E102"/>
  <c r="D102"/>
  <c r="C102"/>
  <c r="B102"/>
  <c r="A102"/>
  <c r="I101"/>
  <c r="J101" s="1"/>
  <c r="K101" s="1"/>
  <c r="H101"/>
  <c r="G101"/>
  <c r="F101"/>
  <c r="E101"/>
  <c r="D101"/>
  <c r="C101"/>
  <c r="B101"/>
  <c r="A101"/>
  <c r="I100"/>
  <c r="J100" s="1"/>
  <c r="K100" s="1"/>
  <c r="H100"/>
  <c r="G100"/>
  <c r="F100"/>
  <c r="E100"/>
  <c r="D100"/>
  <c r="C100"/>
  <c r="B100"/>
  <c r="A100"/>
  <c r="I99"/>
  <c r="J99" s="1"/>
  <c r="K99" s="1"/>
  <c r="H99"/>
  <c r="G99"/>
  <c r="F99"/>
  <c r="E99"/>
  <c r="D99"/>
  <c r="C99"/>
  <c r="B99"/>
  <c r="A99"/>
  <c r="I98"/>
  <c r="J98" s="1"/>
  <c r="K98" s="1"/>
  <c r="H98"/>
  <c r="G98"/>
  <c r="F98"/>
  <c r="E98"/>
  <c r="D98"/>
  <c r="C98"/>
  <c r="B98"/>
  <c r="A98"/>
  <c r="J97"/>
  <c r="K97" s="1"/>
  <c r="I97"/>
  <c r="H97"/>
  <c r="G97"/>
  <c r="F97"/>
  <c r="E97"/>
  <c r="D97"/>
  <c r="C97"/>
  <c r="B97"/>
  <c r="A97"/>
  <c r="I96"/>
  <c r="J96" s="1"/>
  <c r="K96" s="1"/>
  <c r="H96"/>
  <c r="G96"/>
  <c r="F96"/>
  <c r="E96"/>
  <c r="D96"/>
  <c r="C96"/>
  <c r="B96"/>
  <c r="A96"/>
  <c r="I95"/>
  <c r="J95" s="1"/>
  <c r="K95" s="1"/>
  <c r="H95"/>
  <c r="G95"/>
  <c r="F95"/>
  <c r="E95"/>
  <c r="D95"/>
  <c r="C95"/>
  <c r="B95"/>
  <c r="A95"/>
  <c r="I94"/>
  <c r="J94" s="1"/>
  <c r="K94" s="1"/>
  <c r="H94"/>
  <c r="G94"/>
  <c r="F94"/>
  <c r="E94"/>
  <c r="D94"/>
  <c r="C94"/>
  <c r="B94"/>
  <c r="A94"/>
  <c r="I93"/>
  <c r="J93" s="1"/>
  <c r="K93" s="1"/>
  <c r="H93"/>
  <c r="G93"/>
  <c r="F93"/>
  <c r="E93"/>
  <c r="D93"/>
  <c r="C93"/>
  <c r="B93"/>
  <c r="A93"/>
  <c r="I92"/>
  <c r="J92" s="1"/>
  <c r="K92" s="1"/>
  <c r="H92"/>
  <c r="G92"/>
  <c r="F92"/>
  <c r="E92"/>
  <c r="D92"/>
  <c r="C92"/>
  <c r="B92"/>
  <c r="A92"/>
  <c r="I91"/>
  <c r="J91" s="1"/>
  <c r="K91" s="1"/>
  <c r="H91"/>
  <c r="G91"/>
  <c r="F91"/>
  <c r="E91"/>
  <c r="D91"/>
  <c r="C91"/>
  <c r="B91"/>
  <c r="A91"/>
  <c r="I90"/>
  <c r="J90" s="1"/>
  <c r="K90" s="1"/>
  <c r="H90"/>
  <c r="G90"/>
  <c r="F90"/>
  <c r="E90"/>
  <c r="D90"/>
  <c r="C90"/>
  <c r="B90"/>
  <c r="A90"/>
  <c r="I89"/>
  <c r="J89" s="1"/>
  <c r="K89" s="1"/>
  <c r="H89"/>
  <c r="G89"/>
  <c r="F89"/>
  <c r="E89"/>
  <c r="D89"/>
  <c r="C89"/>
  <c r="B89"/>
  <c r="A89"/>
  <c r="I88"/>
  <c r="J88" s="1"/>
  <c r="K88" s="1"/>
  <c r="H88"/>
  <c r="G88"/>
  <c r="F88"/>
  <c r="E88"/>
  <c r="D88"/>
  <c r="C88"/>
  <c r="B88"/>
  <c r="A88"/>
  <c r="I87"/>
  <c r="J87" s="1"/>
  <c r="K87" s="1"/>
  <c r="H87"/>
  <c r="G87"/>
  <c r="F87"/>
  <c r="E87"/>
  <c r="D87"/>
  <c r="C87"/>
  <c r="B87"/>
  <c r="A87"/>
  <c r="I86"/>
  <c r="J86" s="1"/>
  <c r="K86" s="1"/>
  <c r="H86"/>
  <c r="G86"/>
  <c r="F86"/>
  <c r="E86"/>
  <c r="D86"/>
  <c r="C86"/>
  <c r="B86"/>
  <c r="A86"/>
  <c r="I85"/>
  <c r="J85" s="1"/>
  <c r="K85" s="1"/>
  <c r="H85"/>
  <c r="G85"/>
  <c r="F85"/>
  <c r="E85"/>
  <c r="D85"/>
  <c r="C85"/>
  <c r="B85"/>
  <c r="A85"/>
  <c r="I84"/>
  <c r="J84" s="1"/>
  <c r="K84" s="1"/>
  <c r="H84"/>
  <c r="G84"/>
  <c r="F84"/>
  <c r="E84"/>
  <c r="D84"/>
  <c r="C84"/>
  <c r="B84"/>
  <c r="A84"/>
  <c r="I83"/>
  <c r="J83" s="1"/>
  <c r="K83" s="1"/>
  <c r="H83"/>
  <c r="G83"/>
  <c r="F83"/>
  <c r="E83"/>
  <c r="D83"/>
  <c r="C83"/>
  <c r="B83"/>
  <c r="A83"/>
  <c r="I82"/>
  <c r="J82" s="1"/>
  <c r="K82" s="1"/>
  <c r="H82"/>
  <c r="G82"/>
  <c r="F82"/>
  <c r="E82"/>
  <c r="D82"/>
  <c r="C82"/>
  <c r="B82"/>
  <c r="A82"/>
  <c r="J81"/>
  <c r="K81" s="1"/>
  <c r="I81"/>
  <c r="H81"/>
  <c r="G81"/>
  <c r="F81"/>
  <c r="E81"/>
  <c r="D81"/>
  <c r="C81"/>
  <c r="B81"/>
  <c r="A81"/>
  <c r="I80"/>
  <c r="J80" s="1"/>
  <c r="K80" s="1"/>
  <c r="H80"/>
  <c r="G80"/>
  <c r="F80"/>
  <c r="E80"/>
  <c r="D80"/>
  <c r="C80"/>
  <c r="B80"/>
  <c r="A80"/>
  <c r="I79"/>
  <c r="J79" s="1"/>
  <c r="K79" s="1"/>
  <c r="H79"/>
  <c r="G79"/>
  <c r="F79"/>
  <c r="E79"/>
  <c r="D79"/>
  <c r="C79"/>
  <c r="B79"/>
  <c r="A79"/>
  <c r="I78"/>
  <c r="J78" s="1"/>
  <c r="K78" s="1"/>
  <c r="H78"/>
  <c r="G78"/>
  <c r="F78"/>
  <c r="E78"/>
  <c r="D78"/>
  <c r="C78"/>
  <c r="B78"/>
  <c r="A78"/>
  <c r="I77"/>
  <c r="J77" s="1"/>
  <c r="K77" s="1"/>
  <c r="H77"/>
  <c r="G77"/>
  <c r="F77"/>
  <c r="E77"/>
  <c r="D77"/>
  <c r="C77"/>
  <c r="B77"/>
  <c r="A77"/>
  <c r="I76"/>
  <c r="J76" s="1"/>
  <c r="K76" s="1"/>
  <c r="H76"/>
  <c r="G76"/>
  <c r="F76"/>
  <c r="E76"/>
  <c r="D76"/>
  <c r="C76"/>
  <c r="B76"/>
  <c r="A76"/>
  <c r="I75"/>
  <c r="J75" s="1"/>
  <c r="K75" s="1"/>
  <c r="H75"/>
  <c r="G75"/>
  <c r="F75"/>
  <c r="E75"/>
  <c r="D75"/>
  <c r="C75"/>
  <c r="B75"/>
  <c r="A75"/>
  <c r="I74"/>
  <c r="J74" s="1"/>
  <c r="K74" s="1"/>
  <c r="H74"/>
  <c r="G74"/>
  <c r="F74"/>
  <c r="E74"/>
  <c r="D74"/>
  <c r="C74"/>
  <c r="B74"/>
  <c r="A74"/>
  <c r="I73"/>
  <c r="J73" s="1"/>
  <c r="K73" s="1"/>
  <c r="H73"/>
  <c r="G73"/>
  <c r="F73"/>
  <c r="E73"/>
  <c r="D73"/>
  <c r="C73"/>
  <c r="B73"/>
  <c r="A73"/>
  <c r="I72"/>
  <c r="J72" s="1"/>
  <c r="K72" s="1"/>
  <c r="H72"/>
  <c r="G72"/>
  <c r="F72"/>
  <c r="E72"/>
  <c r="D72"/>
  <c r="C72"/>
  <c r="B72"/>
  <c r="A72"/>
  <c r="I71"/>
  <c r="J71" s="1"/>
  <c r="K71" s="1"/>
  <c r="H71"/>
  <c r="G71"/>
  <c r="F71"/>
  <c r="E71"/>
  <c r="D71"/>
  <c r="C71"/>
  <c r="B71"/>
  <c r="A71"/>
  <c r="I70"/>
  <c r="J70" s="1"/>
  <c r="K70" s="1"/>
  <c r="H70"/>
  <c r="G70"/>
  <c r="F70"/>
  <c r="E70"/>
  <c r="D70"/>
  <c r="C70"/>
  <c r="B70"/>
  <c r="A70"/>
  <c r="I69"/>
  <c r="J69" s="1"/>
  <c r="K69" s="1"/>
  <c r="H69"/>
  <c r="G69"/>
  <c r="F69"/>
  <c r="E69"/>
  <c r="D69"/>
  <c r="C69"/>
  <c r="B69"/>
  <c r="A69"/>
  <c r="I68"/>
  <c r="J68" s="1"/>
  <c r="K68" s="1"/>
  <c r="H68"/>
  <c r="G68"/>
  <c r="F68"/>
  <c r="E68"/>
  <c r="D68"/>
  <c r="C68"/>
  <c r="B68"/>
  <c r="A68"/>
  <c r="I67"/>
  <c r="J67" s="1"/>
  <c r="K67" s="1"/>
  <c r="H67"/>
  <c r="G67"/>
  <c r="F67"/>
  <c r="E67"/>
  <c r="D67"/>
  <c r="C67"/>
  <c r="B67"/>
  <c r="A67"/>
  <c r="I66"/>
  <c r="J66" s="1"/>
  <c r="K66" s="1"/>
  <c r="H66"/>
  <c r="G66"/>
  <c r="F66"/>
  <c r="E66"/>
  <c r="D66"/>
  <c r="C66"/>
  <c r="B66"/>
  <c r="A66"/>
  <c r="I65"/>
  <c r="J65" s="1"/>
  <c r="K65" s="1"/>
  <c r="H65"/>
  <c r="G65"/>
  <c r="F65"/>
  <c r="E65"/>
  <c r="D65"/>
  <c r="C65"/>
  <c r="B65"/>
  <c r="A65"/>
  <c r="I64"/>
  <c r="J64" s="1"/>
  <c r="K64" s="1"/>
  <c r="H64"/>
  <c r="G64"/>
  <c r="F64"/>
  <c r="E64"/>
  <c r="D64"/>
  <c r="C64"/>
  <c r="B64"/>
  <c r="A64"/>
  <c r="I63"/>
  <c r="J63" s="1"/>
  <c r="K63" s="1"/>
  <c r="H63"/>
  <c r="G63"/>
  <c r="F63"/>
  <c r="E63"/>
  <c r="D63"/>
  <c r="C63"/>
  <c r="B63"/>
  <c r="A63"/>
  <c r="I62"/>
  <c r="J62" s="1"/>
  <c r="K62" s="1"/>
  <c r="H62"/>
  <c r="G62"/>
  <c r="F62"/>
  <c r="E62"/>
  <c r="D62"/>
  <c r="C62"/>
  <c r="B62"/>
  <c r="A62"/>
  <c r="I61"/>
  <c r="J61" s="1"/>
  <c r="K61" s="1"/>
  <c r="H61"/>
  <c r="G61"/>
  <c r="F61"/>
  <c r="E61"/>
  <c r="D61"/>
  <c r="C61"/>
  <c r="B61"/>
  <c r="A61"/>
  <c r="I60"/>
  <c r="J60" s="1"/>
  <c r="K60" s="1"/>
  <c r="H60"/>
  <c r="G60"/>
  <c r="F60"/>
  <c r="E60"/>
  <c r="D60"/>
  <c r="C60"/>
  <c r="B60"/>
  <c r="A60"/>
  <c r="I59"/>
  <c r="J59" s="1"/>
  <c r="K59" s="1"/>
  <c r="H59"/>
  <c r="G59"/>
  <c r="F59"/>
  <c r="E59"/>
  <c r="D59"/>
  <c r="C59"/>
  <c r="B59"/>
  <c r="A59"/>
  <c r="I58"/>
  <c r="J58" s="1"/>
  <c r="K58" s="1"/>
  <c r="H58"/>
  <c r="G58"/>
  <c r="F58"/>
  <c r="E58"/>
  <c r="D58"/>
  <c r="C58"/>
  <c r="B58"/>
  <c r="A58"/>
  <c r="I57"/>
  <c r="J57" s="1"/>
  <c r="K57" s="1"/>
  <c r="H57"/>
  <c r="G57"/>
  <c r="F57"/>
  <c r="E57"/>
  <c r="D57"/>
  <c r="C57"/>
  <c r="B57"/>
  <c r="A57"/>
  <c r="I56"/>
  <c r="J56" s="1"/>
  <c r="K56" s="1"/>
  <c r="H56"/>
  <c r="G56"/>
  <c r="F56"/>
  <c r="E56"/>
  <c r="D56"/>
  <c r="C56"/>
  <c r="B56"/>
  <c r="A56"/>
  <c r="I55"/>
  <c r="J55" s="1"/>
  <c r="K55" s="1"/>
  <c r="H55"/>
  <c r="G55"/>
  <c r="F55"/>
  <c r="E55"/>
  <c r="D55"/>
  <c r="C55"/>
  <c r="B55"/>
  <c r="A55"/>
  <c r="I54"/>
  <c r="J54" s="1"/>
  <c r="K54" s="1"/>
  <c r="H54"/>
  <c r="G54"/>
  <c r="F54"/>
  <c r="E54"/>
  <c r="D54"/>
  <c r="C54"/>
  <c r="B54"/>
  <c r="A54"/>
  <c r="I53"/>
  <c r="J53" s="1"/>
  <c r="K53" s="1"/>
  <c r="H53"/>
  <c r="G53"/>
  <c r="F53"/>
  <c r="E53"/>
  <c r="D53"/>
  <c r="C53"/>
  <c r="B53"/>
  <c r="A53"/>
  <c r="I52"/>
  <c r="J52" s="1"/>
  <c r="K52" s="1"/>
  <c r="H52"/>
  <c r="G52"/>
  <c r="F52"/>
  <c r="E52"/>
  <c r="D52"/>
  <c r="C52"/>
  <c r="B52"/>
  <c r="A52"/>
  <c r="I51"/>
  <c r="J51" s="1"/>
  <c r="K51" s="1"/>
  <c r="H51"/>
  <c r="G51"/>
  <c r="F51"/>
  <c r="E51"/>
  <c r="D51"/>
  <c r="C51"/>
  <c r="B51"/>
  <c r="A51"/>
  <c r="I50"/>
  <c r="J50" s="1"/>
  <c r="K50" s="1"/>
  <c r="H50"/>
  <c r="G50"/>
  <c r="F50"/>
  <c r="E50"/>
  <c r="D50"/>
  <c r="C50"/>
  <c r="B50"/>
  <c r="A50"/>
  <c r="J49"/>
  <c r="K49" s="1"/>
  <c r="I49"/>
  <c r="H49"/>
  <c r="G49"/>
  <c r="F49"/>
  <c r="E49"/>
  <c r="D49"/>
  <c r="C49"/>
  <c r="B49"/>
  <c r="A49"/>
  <c r="I48"/>
  <c r="J48" s="1"/>
  <c r="K48" s="1"/>
  <c r="H48"/>
  <c r="G48"/>
  <c r="F48"/>
  <c r="E48"/>
  <c r="D48"/>
  <c r="C48"/>
  <c r="B48"/>
  <c r="A48"/>
  <c r="I47"/>
  <c r="J47" s="1"/>
  <c r="K47" s="1"/>
  <c r="H47"/>
  <c r="G47"/>
  <c r="F47"/>
  <c r="E47"/>
  <c r="D47"/>
  <c r="C47"/>
  <c r="B47"/>
  <c r="A47"/>
  <c r="I46"/>
  <c r="J46" s="1"/>
  <c r="K46" s="1"/>
  <c r="H46"/>
  <c r="G46"/>
  <c r="F46"/>
  <c r="E46"/>
  <c r="D46"/>
  <c r="C46"/>
  <c r="B46"/>
  <c r="A46"/>
  <c r="I45"/>
  <c r="J45" s="1"/>
  <c r="K45" s="1"/>
  <c r="H45"/>
  <c r="G45"/>
  <c r="F45"/>
  <c r="E45"/>
  <c r="D45"/>
  <c r="C45"/>
  <c r="B45"/>
  <c r="A45"/>
  <c r="I44"/>
  <c r="J44" s="1"/>
  <c r="K44" s="1"/>
  <c r="H44"/>
  <c r="G44"/>
  <c r="F44"/>
  <c r="E44"/>
  <c r="D44"/>
  <c r="C44"/>
  <c r="B44"/>
  <c r="A44"/>
  <c r="I43"/>
  <c r="J43" s="1"/>
  <c r="K43" s="1"/>
  <c r="H43"/>
  <c r="G43"/>
  <c r="F43"/>
  <c r="E43"/>
  <c r="D43"/>
  <c r="C43"/>
  <c r="B43"/>
  <c r="A43"/>
  <c r="I42"/>
  <c r="J42" s="1"/>
  <c r="K42" s="1"/>
  <c r="H42"/>
  <c r="G42"/>
  <c r="F42"/>
  <c r="E42"/>
  <c r="D42"/>
  <c r="C42"/>
  <c r="B42"/>
  <c r="A42"/>
  <c r="I41"/>
  <c r="J41" s="1"/>
  <c r="K41" s="1"/>
  <c r="H41"/>
  <c r="G41"/>
  <c r="F41"/>
  <c r="E41"/>
  <c r="D41"/>
  <c r="C41"/>
  <c r="B41"/>
  <c r="A41"/>
  <c r="I40"/>
  <c r="J40" s="1"/>
  <c r="K40" s="1"/>
  <c r="H40"/>
  <c r="G40"/>
  <c r="F40"/>
  <c r="E40"/>
  <c r="D40"/>
  <c r="C40"/>
  <c r="B40"/>
  <c r="A40"/>
  <c r="I39"/>
  <c r="J39" s="1"/>
  <c r="K39" s="1"/>
  <c r="H39"/>
  <c r="G39"/>
  <c r="F39"/>
  <c r="E39"/>
  <c r="D39"/>
  <c r="C39"/>
  <c r="B39"/>
  <c r="A39"/>
  <c r="I38"/>
  <c r="J38" s="1"/>
  <c r="K38" s="1"/>
  <c r="H38"/>
  <c r="G38"/>
  <c r="F38"/>
  <c r="E38"/>
  <c r="D38"/>
  <c r="C38"/>
  <c r="B38"/>
  <c r="A38"/>
  <c r="I37"/>
  <c r="J37" s="1"/>
  <c r="K37" s="1"/>
  <c r="H37"/>
  <c r="G37"/>
  <c r="F37"/>
  <c r="E37"/>
  <c r="D37"/>
  <c r="C37"/>
  <c r="B37"/>
  <c r="A37"/>
  <c r="I36"/>
  <c r="J36" s="1"/>
  <c r="K36" s="1"/>
  <c r="H36"/>
  <c r="G36"/>
  <c r="F36"/>
  <c r="E36"/>
  <c r="D36"/>
  <c r="C36"/>
  <c r="B36"/>
  <c r="A36"/>
  <c r="I35"/>
  <c r="J35" s="1"/>
  <c r="K35" s="1"/>
  <c r="H35"/>
  <c r="G35"/>
  <c r="F35"/>
  <c r="E35"/>
  <c r="D35"/>
  <c r="C35"/>
  <c r="B35"/>
  <c r="A35"/>
  <c r="I34"/>
  <c r="J34" s="1"/>
  <c r="K34" s="1"/>
  <c r="H34"/>
  <c r="G34"/>
  <c r="F34"/>
  <c r="E34"/>
  <c r="D34"/>
  <c r="C34"/>
  <c r="B34"/>
  <c r="A34"/>
  <c r="I33"/>
  <c r="J33" s="1"/>
  <c r="K33" s="1"/>
  <c r="H33"/>
  <c r="G33"/>
  <c r="F33"/>
  <c r="E33"/>
  <c r="D33"/>
  <c r="C33"/>
  <c r="B33"/>
  <c r="A33"/>
  <c r="I107" i="2"/>
  <c r="J107" s="1"/>
  <c r="K107" s="1"/>
  <c r="H107"/>
  <c r="G107"/>
  <c r="F107"/>
  <c r="E107"/>
  <c r="D107"/>
  <c r="C107"/>
  <c r="B107"/>
  <c r="A107"/>
  <c r="I106"/>
  <c r="J106" s="1"/>
  <c r="K106" s="1"/>
  <c r="H106"/>
  <c r="G106"/>
  <c r="F106"/>
  <c r="E106"/>
  <c r="D106"/>
  <c r="C106"/>
  <c r="B106"/>
  <c r="A106"/>
  <c r="I105"/>
  <c r="J105" s="1"/>
  <c r="K105" s="1"/>
  <c r="H105"/>
  <c r="G105"/>
  <c r="F105"/>
  <c r="E105"/>
  <c r="D105"/>
  <c r="C105"/>
  <c r="B105"/>
  <c r="A105"/>
  <c r="I104"/>
  <c r="J104" s="1"/>
  <c r="K104" s="1"/>
  <c r="H104"/>
  <c r="G104"/>
  <c r="F104"/>
  <c r="E104"/>
  <c r="D104"/>
  <c r="C104"/>
  <c r="B104"/>
  <c r="A104"/>
  <c r="I103"/>
  <c r="J103" s="1"/>
  <c r="K103" s="1"/>
  <c r="H103"/>
  <c r="G103"/>
  <c r="F103"/>
  <c r="E103"/>
  <c r="D103"/>
  <c r="C103"/>
  <c r="B103"/>
  <c r="A103"/>
  <c r="I102"/>
  <c r="J102" s="1"/>
  <c r="K102" s="1"/>
  <c r="H102"/>
  <c r="G102"/>
  <c r="F102"/>
  <c r="E102"/>
  <c r="D102"/>
  <c r="C102"/>
  <c r="B102"/>
  <c r="A102"/>
  <c r="I101"/>
  <c r="J101" s="1"/>
  <c r="K101" s="1"/>
  <c r="H101"/>
  <c r="G101"/>
  <c r="F101"/>
  <c r="E101"/>
  <c r="D101"/>
  <c r="C101"/>
  <c r="B101"/>
  <c r="A101"/>
  <c r="I100"/>
  <c r="J100" s="1"/>
  <c r="K100" s="1"/>
  <c r="H100"/>
  <c r="G100"/>
  <c r="F100"/>
  <c r="E100"/>
  <c r="D100"/>
  <c r="C100"/>
  <c r="B100"/>
  <c r="A100"/>
  <c r="I99"/>
  <c r="J99" s="1"/>
  <c r="K99" s="1"/>
  <c r="H99"/>
  <c r="G99"/>
  <c r="F99"/>
  <c r="E99"/>
  <c r="D99"/>
  <c r="C99"/>
  <c r="B99"/>
  <c r="A99"/>
  <c r="I98"/>
  <c r="J98" s="1"/>
  <c r="K98" s="1"/>
  <c r="H98"/>
  <c r="G98"/>
  <c r="F98"/>
  <c r="E98"/>
  <c r="D98"/>
  <c r="C98"/>
  <c r="B98"/>
  <c r="A98"/>
  <c r="I97"/>
  <c r="J97" s="1"/>
  <c r="K97" s="1"/>
  <c r="H97"/>
  <c r="G97"/>
  <c r="F97"/>
  <c r="E97"/>
  <c r="D97"/>
  <c r="C97"/>
  <c r="B97"/>
  <c r="A97"/>
  <c r="J96"/>
  <c r="K96" s="1"/>
  <c r="I96"/>
  <c r="H96"/>
  <c r="G96"/>
  <c r="F96"/>
  <c r="E96"/>
  <c r="D96"/>
  <c r="C96"/>
  <c r="B96"/>
  <c r="A96"/>
  <c r="I95"/>
  <c r="J95" s="1"/>
  <c r="K95" s="1"/>
  <c r="H95"/>
  <c r="G95"/>
  <c r="F95"/>
  <c r="E95"/>
  <c r="D95"/>
  <c r="C95"/>
  <c r="B95"/>
  <c r="A95"/>
  <c r="I94"/>
  <c r="J94" s="1"/>
  <c r="K94" s="1"/>
  <c r="H94"/>
  <c r="G94"/>
  <c r="F94"/>
  <c r="E94"/>
  <c r="D94"/>
  <c r="C94"/>
  <c r="B94"/>
  <c r="A94"/>
  <c r="I93"/>
  <c r="J93" s="1"/>
  <c r="K93" s="1"/>
  <c r="H93"/>
  <c r="G93"/>
  <c r="F93"/>
  <c r="E93"/>
  <c r="D93"/>
  <c r="C93"/>
  <c r="B93"/>
  <c r="A93"/>
  <c r="I92"/>
  <c r="J92" s="1"/>
  <c r="K92" s="1"/>
  <c r="H92"/>
  <c r="G92"/>
  <c r="F92"/>
  <c r="E92"/>
  <c r="D92"/>
  <c r="C92"/>
  <c r="B92"/>
  <c r="A92"/>
  <c r="I91"/>
  <c r="J91" s="1"/>
  <c r="K91" s="1"/>
  <c r="H91"/>
  <c r="G91"/>
  <c r="F91"/>
  <c r="E91"/>
  <c r="D91"/>
  <c r="C91"/>
  <c r="B91"/>
  <c r="A91"/>
  <c r="I90"/>
  <c r="J90" s="1"/>
  <c r="K90" s="1"/>
  <c r="H90"/>
  <c r="G90"/>
  <c r="F90"/>
  <c r="E90"/>
  <c r="D90"/>
  <c r="C90"/>
  <c r="B90"/>
  <c r="A90"/>
  <c r="I89"/>
  <c r="J89" s="1"/>
  <c r="K89" s="1"/>
  <c r="H89"/>
  <c r="G89"/>
  <c r="F89"/>
  <c r="E89"/>
  <c r="D89"/>
  <c r="C89"/>
  <c r="B89"/>
  <c r="A89"/>
  <c r="I88"/>
  <c r="J88" s="1"/>
  <c r="K88" s="1"/>
  <c r="H88"/>
  <c r="G88"/>
  <c r="F88"/>
  <c r="E88"/>
  <c r="D88"/>
  <c r="C88"/>
  <c r="B88"/>
  <c r="A88"/>
  <c r="I87"/>
  <c r="J87" s="1"/>
  <c r="K87" s="1"/>
  <c r="H87"/>
  <c r="G87"/>
  <c r="F87"/>
  <c r="E87"/>
  <c r="D87"/>
  <c r="C87"/>
  <c r="B87"/>
  <c r="A87"/>
  <c r="I86"/>
  <c r="J86" s="1"/>
  <c r="K86" s="1"/>
  <c r="H86"/>
  <c r="G86"/>
  <c r="F86"/>
  <c r="E86"/>
  <c r="D86"/>
  <c r="C86"/>
  <c r="B86"/>
  <c r="A86"/>
  <c r="I85"/>
  <c r="J85" s="1"/>
  <c r="K85" s="1"/>
  <c r="H85"/>
  <c r="G85"/>
  <c r="F85"/>
  <c r="E85"/>
  <c r="D85"/>
  <c r="C85"/>
  <c r="B85"/>
  <c r="A85"/>
  <c r="I84"/>
  <c r="J84" s="1"/>
  <c r="K84" s="1"/>
  <c r="H84"/>
  <c r="G84"/>
  <c r="F84"/>
  <c r="E84"/>
  <c r="D84"/>
  <c r="C84"/>
  <c r="B84"/>
  <c r="A84"/>
  <c r="I83"/>
  <c r="J83" s="1"/>
  <c r="K83" s="1"/>
  <c r="H83"/>
  <c r="G83"/>
  <c r="F83"/>
  <c r="E83"/>
  <c r="D83"/>
  <c r="C83"/>
  <c r="B83"/>
  <c r="A83"/>
  <c r="I82"/>
  <c r="J82" s="1"/>
  <c r="K82" s="1"/>
  <c r="H82"/>
  <c r="G82"/>
  <c r="F82"/>
  <c r="E82"/>
  <c r="D82"/>
  <c r="C82"/>
  <c r="B82"/>
  <c r="A82"/>
  <c r="I81"/>
  <c r="J81" s="1"/>
  <c r="K81" s="1"/>
  <c r="H81"/>
  <c r="G81"/>
  <c r="F81"/>
  <c r="E81"/>
  <c r="D81"/>
  <c r="C81"/>
  <c r="B81"/>
  <c r="A81"/>
  <c r="I80"/>
  <c r="J80" s="1"/>
  <c r="K80" s="1"/>
  <c r="H80"/>
  <c r="G80"/>
  <c r="F80"/>
  <c r="E80"/>
  <c r="D80"/>
  <c r="C80"/>
  <c r="B80"/>
  <c r="A80"/>
  <c r="I79"/>
  <c r="J79" s="1"/>
  <c r="K79" s="1"/>
  <c r="H79"/>
  <c r="G79"/>
  <c r="F79"/>
  <c r="E79"/>
  <c r="D79"/>
  <c r="C79"/>
  <c r="B79"/>
  <c r="A79"/>
  <c r="I78"/>
  <c r="J78" s="1"/>
  <c r="K78" s="1"/>
  <c r="H78"/>
  <c r="G78"/>
  <c r="F78"/>
  <c r="E78"/>
  <c r="D78"/>
  <c r="C78"/>
  <c r="B78"/>
  <c r="A78"/>
  <c r="I77"/>
  <c r="J77" s="1"/>
  <c r="K77" s="1"/>
  <c r="H77"/>
  <c r="G77"/>
  <c r="F77"/>
  <c r="E77"/>
  <c r="D77"/>
  <c r="C77"/>
  <c r="B77"/>
  <c r="A77"/>
  <c r="I76"/>
  <c r="J76" s="1"/>
  <c r="K76" s="1"/>
  <c r="H76"/>
  <c r="G76"/>
  <c r="F76"/>
  <c r="E76"/>
  <c r="D76"/>
  <c r="C76"/>
  <c r="B76"/>
  <c r="A76"/>
  <c r="I75"/>
  <c r="J75" s="1"/>
  <c r="K75" s="1"/>
  <c r="H75"/>
  <c r="G75"/>
  <c r="F75"/>
  <c r="E75"/>
  <c r="D75"/>
  <c r="C75"/>
  <c r="B75"/>
  <c r="A75"/>
  <c r="I74"/>
  <c r="J74" s="1"/>
  <c r="K74" s="1"/>
  <c r="H74"/>
  <c r="G74"/>
  <c r="F74"/>
  <c r="E74"/>
  <c r="D74"/>
  <c r="C74"/>
  <c r="B74"/>
  <c r="A74"/>
  <c r="I73"/>
  <c r="J73" s="1"/>
  <c r="K73" s="1"/>
  <c r="H73"/>
  <c r="G73"/>
  <c r="F73"/>
  <c r="E73"/>
  <c r="D73"/>
  <c r="C73"/>
  <c r="B73"/>
  <c r="A73"/>
  <c r="I72"/>
  <c r="J72" s="1"/>
  <c r="K72" s="1"/>
  <c r="H72"/>
  <c r="G72"/>
  <c r="F72"/>
  <c r="E72"/>
  <c r="D72"/>
  <c r="C72"/>
  <c r="B72"/>
  <c r="A72"/>
  <c r="I71"/>
  <c r="J71" s="1"/>
  <c r="K71" s="1"/>
  <c r="H71"/>
  <c r="G71"/>
  <c r="F71"/>
  <c r="E71"/>
  <c r="D71"/>
  <c r="C71"/>
  <c r="B71"/>
  <c r="A71"/>
  <c r="I70"/>
  <c r="J70" s="1"/>
  <c r="K70" s="1"/>
  <c r="H70"/>
  <c r="G70"/>
  <c r="F70"/>
  <c r="E70"/>
  <c r="D70"/>
  <c r="C70"/>
  <c r="B70"/>
  <c r="A70"/>
  <c r="I69"/>
  <c r="J69" s="1"/>
  <c r="K69" s="1"/>
  <c r="H69"/>
  <c r="G69"/>
  <c r="F69"/>
  <c r="E69"/>
  <c r="D69"/>
  <c r="C69"/>
  <c r="B69"/>
  <c r="A69"/>
  <c r="I68"/>
  <c r="J68" s="1"/>
  <c r="K68" s="1"/>
  <c r="H68"/>
  <c r="G68"/>
  <c r="F68"/>
  <c r="E68"/>
  <c r="D68"/>
  <c r="C68"/>
  <c r="B68"/>
  <c r="A68"/>
  <c r="I67"/>
  <c r="J67" s="1"/>
  <c r="K67" s="1"/>
  <c r="H67"/>
  <c r="G67"/>
  <c r="F67"/>
  <c r="E67"/>
  <c r="D67"/>
  <c r="C67"/>
  <c r="B67"/>
  <c r="A67"/>
  <c r="I66"/>
  <c r="J66" s="1"/>
  <c r="K66" s="1"/>
  <c r="H66"/>
  <c r="G66"/>
  <c r="F66"/>
  <c r="E66"/>
  <c r="D66"/>
  <c r="C66"/>
  <c r="B66"/>
  <c r="A66"/>
  <c r="I65"/>
  <c r="J65" s="1"/>
  <c r="K65" s="1"/>
  <c r="H65"/>
  <c r="G65"/>
  <c r="F65"/>
  <c r="E65"/>
  <c r="D65"/>
  <c r="C65"/>
  <c r="B65"/>
  <c r="A65"/>
  <c r="I64"/>
  <c r="J64" s="1"/>
  <c r="K64" s="1"/>
  <c r="H64"/>
  <c r="G64"/>
  <c r="F64"/>
  <c r="E64"/>
  <c r="D64"/>
  <c r="C64"/>
  <c r="B64"/>
  <c r="A64"/>
  <c r="I63"/>
  <c r="J63" s="1"/>
  <c r="K63" s="1"/>
  <c r="H63"/>
  <c r="G63"/>
  <c r="F63"/>
  <c r="E63"/>
  <c r="D63"/>
  <c r="C63"/>
  <c r="B63"/>
  <c r="A63"/>
  <c r="I62"/>
  <c r="J62" s="1"/>
  <c r="K62" s="1"/>
  <c r="H62"/>
  <c r="G62"/>
  <c r="F62"/>
  <c r="E62"/>
  <c r="D62"/>
  <c r="C62"/>
  <c r="B62"/>
  <c r="A62"/>
  <c r="I61"/>
  <c r="J61" s="1"/>
  <c r="K61" s="1"/>
  <c r="H61"/>
  <c r="G61"/>
  <c r="F61"/>
  <c r="E61"/>
  <c r="D61"/>
  <c r="C61"/>
  <c r="B61"/>
  <c r="A61"/>
  <c r="I60"/>
  <c r="J60" s="1"/>
  <c r="K60" s="1"/>
  <c r="H60"/>
  <c r="G60"/>
  <c r="F60"/>
  <c r="E60"/>
  <c r="D60"/>
  <c r="C60"/>
  <c r="B60"/>
  <c r="A60"/>
  <c r="I59"/>
  <c r="J59" s="1"/>
  <c r="K59" s="1"/>
  <c r="H59"/>
  <c r="G59"/>
  <c r="F59"/>
  <c r="E59"/>
  <c r="D59"/>
  <c r="C59"/>
  <c r="B59"/>
  <c r="A59"/>
  <c r="I58"/>
  <c r="J58" s="1"/>
  <c r="K58" s="1"/>
  <c r="H58"/>
  <c r="G58"/>
  <c r="F58"/>
  <c r="E58"/>
  <c r="D58"/>
  <c r="C58"/>
  <c r="B58"/>
  <c r="A58"/>
  <c r="I57"/>
  <c r="J57" s="1"/>
  <c r="K57" s="1"/>
  <c r="H57"/>
  <c r="G57"/>
  <c r="F57"/>
  <c r="E57"/>
  <c r="D57"/>
  <c r="C57"/>
  <c r="B57"/>
  <c r="A57"/>
  <c r="I56"/>
  <c r="J56" s="1"/>
  <c r="K56" s="1"/>
  <c r="H56"/>
  <c r="G56"/>
  <c r="F56"/>
  <c r="E56"/>
  <c r="D56"/>
  <c r="C56"/>
  <c r="B56"/>
  <c r="A56"/>
  <c r="I55"/>
  <c r="J55" s="1"/>
  <c r="K55" s="1"/>
  <c r="H55"/>
  <c r="G55"/>
  <c r="F55"/>
  <c r="E55"/>
  <c r="D55"/>
  <c r="C55"/>
  <c r="B55"/>
  <c r="A55"/>
  <c r="I54"/>
  <c r="J54" s="1"/>
  <c r="K54" s="1"/>
  <c r="H54"/>
  <c r="G54"/>
  <c r="F54"/>
  <c r="E54"/>
  <c r="D54"/>
  <c r="C54"/>
  <c r="B54"/>
  <c r="A54"/>
  <c r="I53"/>
  <c r="J53" s="1"/>
  <c r="K53" s="1"/>
  <c r="H53"/>
  <c r="G53"/>
  <c r="F53"/>
  <c r="E53"/>
  <c r="D53"/>
  <c r="C53"/>
  <c r="B53"/>
  <c r="A53"/>
  <c r="J52"/>
  <c r="K52" s="1"/>
  <c r="I52"/>
  <c r="H52"/>
  <c r="G52"/>
  <c r="F52"/>
  <c r="E52"/>
  <c r="D52"/>
  <c r="C52"/>
  <c r="B52"/>
  <c r="A52"/>
  <c r="I51"/>
  <c r="J51" s="1"/>
  <c r="K51" s="1"/>
  <c r="H51"/>
  <c r="G51"/>
  <c r="F51"/>
  <c r="E51"/>
  <c r="D51"/>
  <c r="C51"/>
  <c r="B51"/>
  <c r="A51"/>
  <c r="I50"/>
  <c r="J50" s="1"/>
  <c r="K50" s="1"/>
  <c r="H50"/>
  <c r="G50"/>
  <c r="F50"/>
  <c r="E50"/>
  <c r="D50"/>
  <c r="C50"/>
  <c r="B50"/>
  <c r="A50"/>
  <c r="I49"/>
  <c r="J49" s="1"/>
  <c r="K49" s="1"/>
  <c r="H49"/>
  <c r="G49"/>
  <c r="F49"/>
  <c r="E49"/>
  <c r="D49"/>
  <c r="C49"/>
  <c r="B49"/>
  <c r="A49"/>
  <c r="I48"/>
  <c r="J48" s="1"/>
  <c r="K48" s="1"/>
  <c r="H48"/>
  <c r="G48"/>
  <c r="F48"/>
  <c r="E48"/>
  <c r="D48"/>
  <c r="C48"/>
  <c r="B48"/>
  <c r="A48"/>
  <c r="I47"/>
  <c r="J47" s="1"/>
  <c r="K47" s="1"/>
  <c r="H47"/>
  <c r="G47"/>
  <c r="F47"/>
  <c r="E47"/>
  <c r="D47"/>
  <c r="C47"/>
  <c r="B47"/>
  <c r="A47"/>
  <c r="I46"/>
  <c r="J46" s="1"/>
  <c r="K46" s="1"/>
  <c r="H46"/>
  <c r="G46"/>
  <c r="F46"/>
  <c r="E46"/>
  <c r="D46"/>
  <c r="C46"/>
  <c r="B46"/>
  <c r="A46"/>
  <c r="I45"/>
  <c r="J45" s="1"/>
  <c r="K45" s="1"/>
  <c r="H45"/>
  <c r="G45"/>
  <c r="F45"/>
  <c r="E45"/>
  <c r="D45"/>
  <c r="C45"/>
  <c r="B45"/>
  <c r="A45"/>
  <c r="I44"/>
  <c r="J44" s="1"/>
  <c r="K44" s="1"/>
  <c r="H44"/>
  <c r="G44"/>
  <c r="F44"/>
  <c r="E44"/>
  <c r="D44"/>
  <c r="C44"/>
  <c r="B44"/>
  <c r="A44"/>
  <c r="I43"/>
  <c r="J43" s="1"/>
  <c r="K43" s="1"/>
  <c r="H43"/>
  <c r="G43"/>
  <c r="F43"/>
  <c r="E43"/>
  <c r="D43"/>
  <c r="C43"/>
  <c r="B43"/>
  <c r="A43"/>
  <c r="I42"/>
  <c r="J42" s="1"/>
  <c r="K42" s="1"/>
  <c r="H42"/>
  <c r="G42"/>
  <c r="F42"/>
  <c r="E42"/>
  <c r="D42"/>
  <c r="C42"/>
  <c r="B42"/>
  <c r="A42"/>
  <c r="I41"/>
  <c r="J41" s="1"/>
  <c r="K41" s="1"/>
  <c r="H41"/>
  <c r="G41"/>
  <c r="F41"/>
  <c r="E41"/>
  <c r="D41"/>
  <c r="C41"/>
  <c r="B41"/>
  <c r="A41"/>
  <c r="I40"/>
  <c r="J40" s="1"/>
  <c r="K40" s="1"/>
  <c r="H40"/>
  <c r="G40"/>
  <c r="F40"/>
  <c r="E40"/>
  <c r="D40"/>
  <c r="C40"/>
  <c r="B40"/>
  <c r="A40"/>
  <c r="I39"/>
  <c r="J39" s="1"/>
  <c r="K39" s="1"/>
  <c r="H39"/>
  <c r="G39"/>
  <c r="F39"/>
  <c r="E39"/>
  <c r="D39"/>
  <c r="C39"/>
  <c r="B39"/>
  <c r="A39"/>
  <c r="I38"/>
  <c r="J38" s="1"/>
  <c r="K38" s="1"/>
  <c r="H38"/>
  <c r="G38"/>
  <c r="F38"/>
  <c r="E38"/>
  <c r="D38"/>
  <c r="C38"/>
  <c r="B38"/>
  <c r="A38"/>
  <c r="I37"/>
  <c r="J37" s="1"/>
  <c r="K37" s="1"/>
  <c r="H37"/>
  <c r="G37"/>
  <c r="F37"/>
  <c r="E37"/>
  <c r="D37"/>
  <c r="C37"/>
  <c r="B37"/>
  <c r="A37"/>
  <c r="J36"/>
  <c r="K36" s="1"/>
  <c r="I36"/>
  <c r="H36"/>
  <c r="G36"/>
  <c r="F36"/>
  <c r="E36"/>
  <c r="D36"/>
  <c r="C36"/>
  <c r="B36"/>
  <c r="A36"/>
  <c r="I35"/>
  <c r="J35" s="1"/>
  <c r="K35" s="1"/>
  <c r="H35"/>
  <c r="G35"/>
  <c r="F35"/>
  <c r="E35"/>
  <c r="D35"/>
  <c r="C35"/>
  <c r="B35"/>
  <c r="A35"/>
  <c r="I34"/>
  <c r="J34" s="1"/>
  <c r="K34" s="1"/>
  <c r="H34"/>
  <c r="G34"/>
  <c r="F34"/>
  <c r="E34"/>
  <c r="D34"/>
  <c r="C34"/>
  <c r="B34"/>
  <c r="A34"/>
  <c r="I33"/>
  <c r="J33" s="1"/>
  <c r="K33" s="1"/>
  <c r="H33"/>
  <c r="G33"/>
  <c r="F33"/>
  <c r="E33"/>
  <c r="D33"/>
  <c r="C33"/>
  <c r="B33"/>
  <c r="A33"/>
  <c r="I32"/>
  <c r="J32" s="1"/>
  <c r="K32" s="1"/>
  <c r="H32"/>
  <c r="G32"/>
  <c r="F32"/>
  <c r="E32"/>
  <c r="D32"/>
  <c r="C32"/>
  <c r="B32"/>
  <c r="A32"/>
  <c r="I31"/>
  <c r="J31" s="1"/>
  <c r="K31" s="1"/>
  <c r="H31"/>
  <c r="G31"/>
  <c r="F31"/>
  <c r="E31"/>
  <c r="D31"/>
  <c r="C31"/>
  <c r="B31"/>
  <c r="A31"/>
  <c r="I30"/>
  <c r="J30" s="1"/>
  <c r="K30" s="1"/>
  <c r="H30"/>
  <c r="G30"/>
  <c r="F30"/>
  <c r="E30"/>
  <c r="D30"/>
  <c r="C30"/>
  <c r="B30"/>
  <c r="A30"/>
  <c r="I29"/>
  <c r="J29" s="1"/>
  <c r="K29" s="1"/>
  <c r="H29"/>
  <c r="G29"/>
  <c r="F29"/>
  <c r="E29"/>
  <c r="D29"/>
  <c r="C29"/>
  <c r="B29"/>
  <c r="A29"/>
  <c r="I28"/>
  <c r="J28" s="1"/>
  <c r="K28" s="1"/>
  <c r="H28"/>
  <c r="G28"/>
  <c r="F28"/>
  <c r="E28"/>
  <c r="D28"/>
  <c r="C28"/>
  <c r="B28"/>
  <c r="A28"/>
  <c r="I27"/>
  <c r="J27" s="1"/>
  <c r="K27" s="1"/>
  <c r="H27"/>
  <c r="G27"/>
  <c r="F27"/>
  <c r="E27"/>
  <c r="D27"/>
  <c r="C27"/>
  <c r="B27"/>
  <c r="A27"/>
  <c r="I26"/>
  <c r="J26" s="1"/>
  <c r="K26" s="1"/>
  <c r="H26"/>
  <c r="G26"/>
  <c r="F26"/>
  <c r="E26"/>
  <c r="D26"/>
  <c r="C26"/>
  <c r="B26"/>
  <c r="A26"/>
  <c r="I25"/>
  <c r="J25" s="1"/>
  <c r="K25" s="1"/>
  <c r="H25"/>
  <c r="G25"/>
  <c r="F25"/>
  <c r="E25"/>
  <c r="D25"/>
  <c r="C25"/>
  <c r="B25"/>
  <c r="A25"/>
  <c r="I24"/>
  <c r="J24" s="1"/>
  <c r="K24" s="1"/>
  <c r="H24"/>
  <c r="G24"/>
  <c r="F24"/>
  <c r="E24"/>
  <c r="D24"/>
  <c r="C24"/>
  <c r="B24"/>
  <c r="A24"/>
  <c r="I23"/>
  <c r="J23" s="1"/>
  <c r="K23" s="1"/>
  <c r="H23"/>
  <c r="G23"/>
  <c r="F23"/>
  <c r="E23"/>
  <c r="D23"/>
  <c r="C23"/>
  <c r="B23"/>
  <c r="A23"/>
  <c r="I22"/>
  <c r="J22" s="1"/>
  <c r="K22" s="1"/>
  <c r="H22"/>
  <c r="G22"/>
  <c r="F22"/>
  <c r="E22"/>
  <c r="D22"/>
  <c r="C22"/>
  <c r="B22"/>
  <c r="A22"/>
  <c r="I21"/>
  <c r="J21" s="1"/>
  <c r="K21" s="1"/>
  <c r="H21"/>
  <c r="G21"/>
  <c r="F21"/>
  <c r="E21"/>
  <c r="D21"/>
  <c r="C21"/>
  <c r="B21"/>
  <c r="A21"/>
  <c r="J20"/>
  <c r="K20" s="1"/>
  <c r="I20"/>
  <c r="H20"/>
  <c r="G20"/>
  <c r="F20"/>
  <c r="E20"/>
  <c r="D20"/>
  <c r="C20"/>
  <c r="B20"/>
  <c r="A20"/>
  <c r="I19"/>
  <c r="J19" s="1"/>
  <c r="K19" s="1"/>
  <c r="H19"/>
  <c r="G19"/>
  <c r="F19"/>
  <c r="E19"/>
  <c r="D19"/>
  <c r="C19"/>
  <c r="B19"/>
  <c r="A19"/>
  <c r="I18"/>
  <c r="J18" s="1"/>
  <c r="K18" s="1"/>
  <c r="H18"/>
  <c r="G18"/>
  <c r="F18"/>
  <c r="E18"/>
  <c r="D18"/>
  <c r="C18"/>
  <c r="B18"/>
  <c r="A18"/>
  <c r="J111" i="1"/>
  <c r="I111"/>
  <c r="H111"/>
  <c r="G111"/>
  <c r="F111"/>
  <c r="E111"/>
  <c r="D111"/>
  <c r="C111"/>
  <c r="B111"/>
  <c r="A111"/>
  <c r="J110"/>
  <c r="I110"/>
  <c r="H110"/>
  <c r="G110"/>
  <c r="F110"/>
  <c r="E110"/>
  <c r="D110"/>
  <c r="C110"/>
  <c r="B110"/>
  <c r="A110"/>
  <c r="J109"/>
  <c r="I109"/>
  <c r="H109"/>
  <c r="G109"/>
  <c r="F109"/>
  <c r="E109"/>
  <c r="D109"/>
  <c r="C109"/>
  <c r="B109"/>
  <c r="A109"/>
  <c r="J108"/>
  <c r="I108"/>
  <c r="H108"/>
  <c r="G108"/>
  <c r="F108"/>
  <c r="E108"/>
  <c r="D108"/>
  <c r="C108"/>
  <c r="B108"/>
  <c r="A108"/>
  <c r="J107"/>
  <c r="I107"/>
  <c r="H107"/>
  <c r="G107"/>
  <c r="F107"/>
  <c r="E107"/>
  <c r="D107"/>
  <c r="C107"/>
  <c r="B107"/>
  <c r="A107"/>
  <c r="J106"/>
  <c r="I106"/>
  <c r="H106"/>
  <c r="G106"/>
  <c r="F106"/>
  <c r="E106"/>
  <c r="D106"/>
  <c r="C106"/>
  <c r="B106"/>
  <c r="A106"/>
  <c r="J105"/>
  <c r="I105"/>
  <c r="H105"/>
  <c r="G105"/>
  <c r="F105"/>
  <c r="E105"/>
  <c r="D105"/>
  <c r="C105"/>
  <c r="B105"/>
  <c r="A105"/>
  <c r="J104"/>
  <c r="I104"/>
  <c r="H104"/>
  <c r="G104"/>
  <c r="F104"/>
  <c r="E104"/>
  <c r="D104"/>
  <c r="C104"/>
  <c r="B104"/>
  <c r="A104"/>
  <c r="J103"/>
  <c r="I103"/>
  <c r="H103"/>
  <c r="G103"/>
  <c r="F103"/>
  <c r="E103"/>
  <c r="D103"/>
  <c r="C103"/>
  <c r="B103"/>
  <c r="A103"/>
  <c r="J102"/>
  <c r="I102"/>
  <c r="H102"/>
  <c r="G102"/>
  <c r="F102"/>
  <c r="E102"/>
  <c r="D102"/>
  <c r="C102"/>
  <c r="B102"/>
  <c r="A102"/>
  <c r="J101"/>
  <c r="I101"/>
  <c r="H101"/>
  <c r="G101"/>
  <c r="F101"/>
  <c r="E101"/>
  <c r="D101"/>
  <c r="C101"/>
  <c r="B101"/>
  <c r="A101"/>
  <c r="J100"/>
  <c r="I100"/>
  <c r="H100"/>
  <c r="G100"/>
  <c r="F100"/>
  <c r="E100"/>
  <c r="D100"/>
  <c r="C100"/>
  <c r="B100"/>
  <c r="A100"/>
  <c r="J99"/>
  <c r="I99"/>
  <c r="H99"/>
  <c r="G99"/>
  <c r="F99"/>
  <c r="E99"/>
  <c r="D99"/>
  <c r="C99"/>
  <c r="B99"/>
  <c r="A99"/>
  <c r="J98"/>
  <c r="I98"/>
  <c r="H98"/>
  <c r="G98"/>
  <c r="F98"/>
  <c r="E98"/>
  <c r="D98"/>
  <c r="C98"/>
  <c r="B98"/>
  <c r="A98"/>
  <c r="J97"/>
  <c r="I97"/>
  <c r="H97"/>
  <c r="G97"/>
  <c r="F97"/>
  <c r="E97"/>
  <c r="D97"/>
  <c r="C97"/>
  <c r="B97"/>
  <c r="A97"/>
  <c r="J96"/>
  <c r="I96"/>
  <c r="H96"/>
  <c r="G96"/>
  <c r="F96"/>
  <c r="E96"/>
  <c r="D96"/>
  <c r="C96"/>
  <c r="B96"/>
  <c r="A96"/>
  <c r="J95"/>
  <c r="I95"/>
  <c r="H95"/>
  <c r="G95"/>
  <c r="F95"/>
  <c r="E95"/>
  <c r="D95"/>
  <c r="C95"/>
  <c r="B95"/>
  <c r="A95"/>
  <c r="J94"/>
  <c r="I94"/>
  <c r="H94"/>
  <c r="G94"/>
  <c r="F94"/>
  <c r="E94"/>
  <c r="D94"/>
  <c r="C94"/>
  <c r="B94"/>
  <c r="A94"/>
  <c r="J93"/>
  <c r="I93"/>
  <c r="H93"/>
  <c r="G93"/>
  <c r="F93"/>
  <c r="E93"/>
  <c r="D93"/>
  <c r="C93"/>
  <c r="B93"/>
  <c r="A93"/>
  <c r="J92"/>
  <c r="I92"/>
  <c r="H92"/>
  <c r="G92"/>
  <c r="F92"/>
  <c r="E92"/>
  <c r="D92"/>
  <c r="C92"/>
  <c r="B92"/>
  <c r="A92"/>
  <c r="J91"/>
  <c r="I91"/>
  <c r="H91"/>
  <c r="G91"/>
  <c r="F91"/>
  <c r="E91"/>
  <c r="D91"/>
  <c r="C91"/>
  <c r="B91"/>
  <c r="A91"/>
  <c r="J90"/>
  <c r="I90"/>
  <c r="H90"/>
  <c r="G90"/>
  <c r="F90"/>
  <c r="E90"/>
  <c r="D90"/>
  <c r="C90"/>
  <c r="B90"/>
  <c r="A90"/>
  <c r="J89"/>
  <c r="I89"/>
  <c r="H89"/>
  <c r="G89"/>
  <c r="F89"/>
  <c r="E89"/>
  <c r="D89"/>
  <c r="C89"/>
  <c r="B89"/>
  <c r="A89"/>
  <c r="J88"/>
  <c r="I88"/>
  <c r="H88"/>
  <c r="G88"/>
  <c r="F88"/>
  <c r="E88"/>
  <c r="D88"/>
  <c r="C88"/>
  <c r="B88"/>
  <c r="A88"/>
  <c r="J87"/>
  <c r="I87"/>
  <c r="H87"/>
  <c r="G87"/>
  <c r="F87"/>
  <c r="E87"/>
  <c r="D87"/>
  <c r="C87"/>
  <c r="B87"/>
  <c r="A87"/>
  <c r="J86"/>
  <c r="I86"/>
  <c r="H86"/>
  <c r="G86"/>
  <c r="F86"/>
  <c r="E86"/>
  <c r="D86"/>
  <c r="C86"/>
  <c r="B86"/>
  <c r="A86"/>
  <c r="J85"/>
  <c r="I85"/>
  <c r="H85"/>
  <c r="G85"/>
  <c r="F85"/>
  <c r="E85"/>
  <c r="D85"/>
  <c r="C85"/>
  <c r="B85"/>
  <c r="A85"/>
  <c r="J84"/>
  <c r="I84"/>
  <c r="H84"/>
  <c r="G84"/>
  <c r="F84"/>
  <c r="E84"/>
  <c r="D84"/>
  <c r="C84"/>
  <c r="B84"/>
  <c r="A84"/>
  <c r="J83"/>
  <c r="I83"/>
  <c r="H83"/>
  <c r="G83"/>
  <c r="F83"/>
  <c r="E83"/>
  <c r="D83"/>
  <c r="C83"/>
  <c r="B83"/>
  <c r="A83"/>
  <c r="J82"/>
  <c r="I82"/>
  <c r="H82"/>
  <c r="G82"/>
  <c r="F82"/>
  <c r="E82"/>
  <c r="D82"/>
  <c r="C82"/>
  <c r="B82"/>
  <c r="A82"/>
  <c r="J81"/>
  <c r="I81"/>
  <c r="H81"/>
  <c r="G81"/>
  <c r="F81"/>
  <c r="E81"/>
  <c r="D81"/>
  <c r="C81"/>
  <c r="B81"/>
  <c r="A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13"/>
</calcChain>
</file>

<file path=xl/sharedStrings.xml><?xml version="1.0" encoding="utf-8"?>
<sst xmlns="http://schemas.openxmlformats.org/spreadsheetml/2006/main" count="626" uniqueCount="187">
  <si>
    <r>
      <rPr>
        <b/>
        <u/>
        <sz val="10"/>
        <rFont val="Arial"/>
        <family val="2"/>
      </rPr>
      <t>Kategorien</t>
    </r>
    <r>
      <rPr>
        <sz val="10"/>
        <rFont val="Arial"/>
        <family val="2"/>
      </rPr>
      <t xml:space="preserve">
H1: bis 1979
H2: 1978-1964
H3: 1963-1954
H4: 1953-1944
H5: ab 1943
D: Damen gesamt</t>
    </r>
  </si>
  <si>
    <t>Röhsler &amp; Co Zeitfahrcup - Auswertung Gesamt</t>
  </si>
  <si>
    <t>Kat</t>
  </si>
  <si>
    <t>Name</t>
  </si>
  <si>
    <t>Verein</t>
  </si>
  <si>
    <t>UCI-Code</t>
  </si>
  <si>
    <t>Startnummer</t>
  </si>
  <si>
    <t>Start</t>
  </si>
  <si>
    <t>Ziel</t>
  </si>
  <si>
    <t>Zeit</t>
  </si>
  <si>
    <t>km/h</t>
  </si>
  <si>
    <t>Gesamt</t>
  </si>
  <si>
    <t>wegen Regelverst. (Windschf.)</t>
  </si>
  <si>
    <t>minus 1 Minute</t>
  </si>
  <si>
    <t>Röhsler &amp; Co Zeitfahrcup - Auswertung Herren 1 (bis 1979)</t>
  </si>
  <si>
    <t>Platzierung</t>
  </si>
  <si>
    <t>Punkte</t>
  </si>
  <si>
    <t>Röhsler &amp; Co Zeitfahrcup - Auswertung Herren 2 (1978 bis 1964)</t>
  </si>
  <si>
    <t>Röhsler &amp; Co Zeitfahrcup - Auswertung Herren 3 (1963 bis 1954)</t>
  </si>
  <si>
    <t>Röhsler &amp; Co Zeitfahrcup - Auswertung Herren 4 (1953 bis 1944)</t>
  </si>
  <si>
    <t>wegen Regelverstoss</t>
  </si>
  <si>
    <t>Röhsler &amp; Co Zeitfahrcup - Auswertung Herren 5 (ab 1943)</t>
  </si>
  <si>
    <t>Röhsler &amp; Co Zeitfahrcup - Auswertung Damen</t>
  </si>
  <si>
    <t>Röhsler &amp; Co Zeitfahrcup - Auswertung Rennrad Herren</t>
  </si>
  <si>
    <t>Röhsler &amp; Co Zeitfahrcup - Auswertung Rennrad Damen</t>
  </si>
  <si>
    <t>H2 (TP)</t>
  </si>
  <si>
    <t>Wagner Andreas</t>
  </si>
  <si>
    <t>RC Schnecke</t>
  </si>
  <si>
    <t>H1</t>
  </si>
  <si>
    <t>Winter Lukas</t>
  </si>
  <si>
    <t>RSC Amplatz</t>
  </si>
  <si>
    <t>AUT19861102</t>
  </si>
  <si>
    <t>H2</t>
  </si>
  <si>
    <t>Eibeck Wolfgang</t>
  </si>
  <si>
    <t>Nora Racing Team NÖ</t>
  </si>
  <si>
    <t>AUT19721225</t>
  </si>
  <si>
    <t>H3</t>
  </si>
  <si>
    <t>Lackner Wolfgang</t>
  </si>
  <si>
    <t>PSV Wien Giga-Sport</t>
  </si>
  <si>
    <t>AUT19620528</t>
  </si>
  <si>
    <t>Hauer Gerald</t>
  </si>
  <si>
    <t>Sport-Union MTB-Team</t>
  </si>
  <si>
    <t>1971</t>
  </si>
  <si>
    <t>Hawlik Gerhard</t>
  </si>
  <si>
    <t>Vienna Firefighter</t>
  </si>
  <si>
    <t>AUT19630218</t>
  </si>
  <si>
    <t>RR H</t>
  </si>
  <si>
    <t>Ganglberger Martin</t>
  </si>
  <si>
    <t>NYX 2radchaoten.com HQ</t>
  </si>
  <si>
    <t>AUT19730326</t>
  </si>
  <si>
    <t>Spitzer Martin</t>
  </si>
  <si>
    <t>URC - Rosalia</t>
  </si>
  <si>
    <t>H1 (TP)</t>
  </si>
  <si>
    <t>Waschak Markus</t>
  </si>
  <si>
    <t>Arbö Wienenergie Röhsler&amp;Co</t>
  </si>
  <si>
    <t>Haider Wolfgang</t>
  </si>
  <si>
    <t>AUT19790906</t>
  </si>
  <si>
    <t>Maier Christian</t>
  </si>
  <si>
    <t>Lisy Josef</t>
  </si>
  <si>
    <t>2radchaoten</t>
  </si>
  <si>
    <t>AUT19690401</t>
  </si>
  <si>
    <t>Lachinger Alexander</t>
  </si>
  <si>
    <t>XC Club Mühldorf</t>
  </si>
  <si>
    <t>24.02.1980</t>
  </si>
  <si>
    <t>Dimmel Michael</t>
  </si>
  <si>
    <t>Powergym Racing team</t>
  </si>
  <si>
    <t>Forstner Phillip</t>
  </si>
  <si>
    <t>Brilli brilliant unicorn</t>
  </si>
  <si>
    <t>AUT19830509</t>
  </si>
  <si>
    <t>Mangold Wolfgang</t>
  </si>
  <si>
    <t>1981</t>
  </si>
  <si>
    <t>Rettegi Richard</t>
  </si>
  <si>
    <t>Koller Karl</t>
  </si>
  <si>
    <t>H3 (TP)</t>
  </si>
  <si>
    <t>Braunsberger Peter</t>
  </si>
  <si>
    <t>Bubenicek Karl</t>
  </si>
  <si>
    <t>ARBÖ Kollar Cycling Team</t>
  </si>
  <si>
    <t>AUT19580810</t>
  </si>
  <si>
    <t>Pachschwöll Alex</t>
  </si>
  <si>
    <t>rls-sport.at</t>
  </si>
  <si>
    <t>26.07.82</t>
  </si>
  <si>
    <t>Aichinger Erich</t>
  </si>
  <si>
    <t>AUT19710201</t>
  </si>
  <si>
    <t>Pölzmann Gerhard</t>
  </si>
  <si>
    <t>Arbö Rapso Knittelfeld</t>
  </si>
  <si>
    <t>AUT19700703</t>
  </si>
  <si>
    <t>Schrehof Martin</t>
  </si>
  <si>
    <t>Radunion Perchtoldsdorf</t>
  </si>
  <si>
    <t>AUT19720323</t>
  </si>
  <si>
    <t>König Hermann</t>
  </si>
  <si>
    <t>Arbö Trumau</t>
  </si>
  <si>
    <t>Fassl Mario</t>
  </si>
  <si>
    <t>Union Cycling Team</t>
  </si>
  <si>
    <t>AUT19760727</t>
  </si>
  <si>
    <t>Eysinger Gerhard</t>
  </si>
  <si>
    <t>Ciclopia</t>
  </si>
  <si>
    <t>AUT19630711</t>
  </si>
  <si>
    <t>Sammer Gregor</t>
  </si>
  <si>
    <t>AUT19850127</t>
  </si>
  <si>
    <t>Kudrna Thomas</t>
  </si>
  <si>
    <t>Feuerwehr</t>
  </si>
  <si>
    <t>Riegersperger Peter</t>
  </si>
  <si>
    <t>03.12.1975</t>
  </si>
  <si>
    <t>Satzer Georg</t>
  </si>
  <si>
    <t>WHC x sport</t>
  </si>
  <si>
    <t>Meyer Josef</t>
  </si>
  <si>
    <t>AUT19650709</t>
  </si>
  <si>
    <t>Hoffmann Peter</t>
  </si>
  <si>
    <t>AUT19551221</t>
  </si>
  <si>
    <t>Goluszka Peter</t>
  </si>
  <si>
    <t>AUT19571128</t>
  </si>
  <si>
    <t>Müller Chrisitan</t>
  </si>
  <si>
    <t>Arbö RC Mödling</t>
  </si>
  <si>
    <t>1972</t>
  </si>
  <si>
    <t>H4 (TP)</t>
  </si>
  <si>
    <t>Göd Niki</t>
  </si>
  <si>
    <t>Rundum Wien</t>
  </si>
  <si>
    <t>H4</t>
  </si>
  <si>
    <t>Kolar Alfred</t>
  </si>
  <si>
    <t>RC Starbike</t>
  </si>
  <si>
    <t>AUT19501122</t>
  </si>
  <si>
    <t>Rappolt Manfred</t>
  </si>
  <si>
    <t>AUT19680716</t>
  </si>
  <si>
    <t>Bahr Klaus</t>
  </si>
  <si>
    <t>ASKÖ RSC Thermenregion</t>
  </si>
  <si>
    <t>AUT19641103</t>
  </si>
  <si>
    <t>Alfon Michael</t>
  </si>
  <si>
    <t>RC la Vitesse Arbö</t>
  </si>
  <si>
    <t>AUT19640605</t>
  </si>
  <si>
    <t>Ertl Paul</t>
  </si>
  <si>
    <t>Adametz Nick</t>
  </si>
  <si>
    <t>Zierler Erwin</t>
  </si>
  <si>
    <t>AUT19511107</t>
  </si>
  <si>
    <t>H5</t>
  </si>
  <si>
    <t>Horak Rudolf</t>
  </si>
  <si>
    <t>Benefit Radsportverein</t>
  </si>
  <si>
    <t>AUT19430115</t>
  </si>
  <si>
    <t>Adamek Christian</t>
  </si>
  <si>
    <t>Strauß Johann</t>
  </si>
  <si>
    <t>Malik Christian</t>
  </si>
  <si>
    <t>Arbö Mödling</t>
  </si>
  <si>
    <t>AUT19720516</t>
  </si>
  <si>
    <t>Alton Robert</t>
  </si>
  <si>
    <t>Radunion St. Johann Tirol</t>
  </si>
  <si>
    <t>AUT19490912</t>
  </si>
  <si>
    <t>Santos Juan</t>
  </si>
  <si>
    <t>AUT19531226</t>
  </si>
  <si>
    <t>D</t>
  </si>
  <si>
    <t>Hipfinger Eva</t>
  </si>
  <si>
    <t>AUT19681031</t>
  </si>
  <si>
    <t>Rezek Wolfgang</t>
  </si>
  <si>
    <t>RC RIH ASVÖ Erste Bank Tulln</t>
  </si>
  <si>
    <t>AUT19530903</t>
  </si>
  <si>
    <t>Vevoda Erich</t>
  </si>
  <si>
    <t>AUT19660528</t>
  </si>
  <si>
    <t>RR H (TP)</t>
  </si>
  <si>
    <t>Pegrisch Michael</t>
  </si>
  <si>
    <t>Bouzas Konstantinos</t>
  </si>
  <si>
    <t>GRE19781112</t>
  </si>
  <si>
    <t>Hanzl Helmut</t>
  </si>
  <si>
    <t>Arbö Radclub Trumau</t>
  </si>
  <si>
    <t>AUT19430727</t>
  </si>
  <si>
    <t>Mittmansgruber Gerhard</t>
  </si>
  <si>
    <t>Team ESV Linz</t>
  </si>
  <si>
    <t>AUT19450413</t>
  </si>
  <si>
    <t>Schwab Georg</t>
  </si>
  <si>
    <t>AUT19651030</t>
  </si>
  <si>
    <t>Kargl Manfred</t>
  </si>
  <si>
    <t>Müllner Andreas</t>
  </si>
  <si>
    <t>07.04.86</t>
  </si>
  <si>
    <t>Engels Jost Gernot</t>
  </si>
  <si>
    <t>AUT19340712</t>
  </si>
  <si>
    <t>Reinisch Irmgard</t>
  </si>
  <si>
    <t>AUT19470515</t>
  </si>
  <si>
    <t>Drabits Norbert</t>
  </si>
  <si>
    <t>03.10.70</t>
  </si>
  <si>
    <t>Maurer Günter</t>
  </si>
  <si>
    <t>URC-Bikestar</t>
  </si>
  <si>
    <t>08.07.58</t>
  </si>
  <si>
    <t>Oswald Thomas</t>
  </si>
  <si>
    <t>01.05.70</t>
  </si>
  <si>
    <t>Hawlik Ekaterina</t>
  </si>
  <si>
    <t>1965</t>
  </si>
  <si>
    <t>Hirn Walter</t>
  </si>
  <si>
    <t>URC bikestore.cc</t>
  </si>
  <si>
    <t>07.09.66</t>
  </si>
  <si>
    <t/>
  </si>
</sst>
</file>

<file path=xl/styles.xml><?xml version="1.0" encoding="utf-8"?>
<styleSheet xmlns="http://schemas.openxmlformats.org/spreadsheetml/2006/main">
  <numFmts count="2">
    <numFmt numFmtId="164" formatCode="mm:ss.00"/>
    <numFmt numFmtId="165" formatCode="0.0000"/>
  </numFmts>
  <fonts count="12">
    <font>
      <sz val="10"/>
      <name val="Arial"/>
    </font>
    <font>
      <b/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i/>
      <u/>
      <sz val="10"/>
      <color theme="0"/>
      <name val="Arial"/>
      <family val="2"/>
    </font>
    <font>
      <b/>
      <u/>
      <sz val="10"/>
      <color theme="0"/>
      <name val="Arial"/>
      <family val="2"/>
    </font>
    <font>
      <b/>
      <sz val="10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2" fontId="3" fillId="0" borderId="0" xfId="0" applyNumberFormat="1" applyFont="1" applyFill="1" applyBorder="1" applyAlignment="1">
      <alignment horizontal="center"/>
    </xf>
    <xf numFmtId="20" fontId="0" fillId="0" borderId="0" xfId="0" applyNumberFormat="1" applyAlignment="1">
      <alignment horizontal="center"/>
    </xf>
    <xf numFmtId="2" fontId="1" fillId="0" borderId="0" xfId="0" applyNumberFormat="1" applyFont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NumberFormat="1" applyFont="1" applyFill="1" applyBorder="1" applyAlignment="1" applyProtection="1">
      <alignment horizontal="center"/>
    </xf>
    <xf numFmtId="0" fontId="4" fillId="3" borderId="14" xfId="0" applyFont="1" applyFill="1" applyBorder="1" applyAlignment="1">
      <alignment horizontal="center"/>
    </xf>
    <xf numFmtId="164" fontId="4" fillId="3" borderId="14" xfId="0" applyNumberFormat="1" applyFont="1" applyFill="1" applyBorder="1" applyAlignment="1">
      <alignment horizontal="center"/>
    </xf>
    <xf numFmtId="165" fontId="3" fillId="3" borderId="15" xfId="0" applyNumberFormat="1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0" fontId="4" fillId="5" borderId="14" xfId="0" applyNumberFormat="1" applyFont="1" applyFill="1" applyBorder="1" applyAlignment="1" applyProtection="1">
      <alignment horizontal="center"/>
    </xf>
    <xf numFmtId="0" fontId="4" fillId="5" borderId="1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49" fontId="4" fillId="0" borderId="0" xfId="0" applyNumberFormat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1" fontId="9" fillId="2" borderId="12" xfId="0" applyNumberFormat="1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164" fontId="4" fillId="3" borderId="18" xfId="0" applyNumberFormat="1" applyFont="1" applyFill="1" applyBorder="1" applyAlignment="1">
      <alignment horizontal="center"/>
    </xf>
    <xf numFmtId="165" fontId="3" fillId="3" borderId="19" xfId="0" applyNumberFormat="1" applyFont="1" applyFill="1" applyBorder="1" applyAlignment="1">
      <alignment horizontal="center"/>
    </xf>
    <xf numFmtId="0" fontId="11" fillId="4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164" fontId="4" fillId="3" borderId="13" xfId="0" applyNumberFormat="1" applyFont="1" applyFill="1" applyBorder="1" applyAlignment="1">
      <alignment horizontal="center"/>
    </xf>
    <xf numFmtId="165" fontId="3" fillId="3" borderId="22" xfId="0" applyNumberFormat="1" applyFont="1" applyFill="1" applyBorder="1" applyAlignment="1">
      <alignment horizontal="center"/>
    </xf>
    <xf numFmtId="0" fontId="4" fillId="5" borderId="13" xfId="0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6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8</xdr:row>
      <xdr:rowOff>161925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72415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257175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76200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WR_Cup_2014_Mast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ingabe"/>
      <sheetName val="Datenstamm"/>
      <sheetName val="Gesamt"/>
      <sheetName val="H1"/>
      <sheetName val="H2"/>
      <sheetName val="H3"/>
      <sheetName val="H4"/>
      <sheetName val="H5"/>
      <sheetName val="D"/>
      <sheetName val="RR Herren"/>
      <sheetName val="RR Damen"/>
      <sheetName val="Feuerwehr"/>
      <sheetName val="RC AWR"/>
      <sheetName val="Ges H1"/>
      <sheetName val="Ges H2"/>
      <sheetName val="Ges H3"/>
      <sheetName val="Ges H4"/>
      <sheetName val="Ges H5"/>
      <sheetName val="Ges D"/>
      <sheetName val="Ges RR H"/>
      <sheetName val="Ges RR D"/>
      <sheetName val="Punktevergabe"/>
      <sheetName val="HT_Kategorien"/>
      <sheetName val="HT_Zusatz"/>
    </sheetNames>
    <sheetDataSet>
      <sheetData sheetId="0">
        <row r="2">
          <cell r="A2" t="str">
            <v>H2 (TP)</v>
          </cell>
          <cell r="B2">
            <v>1</v>
          </cell>
          <cell r="C2" t="str">
            <v>Oswald Thomas</v>
          </cell>
          <cell r="D2">
            <v>0</v>
          </cell>
          <cell r="E2" t="str">
            <v>01.05.70</v>
          </cell>
          <cell r="F2">
            <v>0.77083333333333337</v>
          </cell>
          <cell r="G2">
            <v>0</v>
          </cell>
          <cell r="H2">
            <v>2.7907870370370371E-2</v>
          </cell>
          <cell r="I2">
            <v>2.7907870370370371E-2</v>
          </cell>
          <cell r="J2">
            <v>32.846170435128812</v>
          </cell>
          <cell r="L2">
            <v>64</v>
          </cell>
        </row>
        <row r="3">
          <cell r="A3" t="str">
            <v>H2</v>
          </cell>
          <cell r="B3">
            <v>2</v>
          </cell>
          <cell r="C3" t="str">
            <v>Schwab Georg</v>
          </cell>
          <cell r="D3" t="str">
            <v>Nora Racing Team NÖ</v>
          </cell>
          <cell r="E3" t="str">
            <v>AUT19651030</v>
          </cell>
          <cell r="F3">
            <v>0.77118055555555565</v>
          </cell>
          <cell r="G3">
            <v>3.4722222222222202E-4</v>
          </cell>
          <cell r="H3">
            <v>2.567997685185185E-2</v>
          </cell>
          <cell r="I3">
            <v>2.5332754629629629E-2</v>
          </cell>
          <cell r="J3">
            <v>36.185037121644775</v>
          </cell>
          <cell r="L3">
            <v>57</v>
          </cell>
        </row>
        <row r="4">
          <cell r="A4" t="str">
            <v>H2</v>
          </cell>
          <cell r="B4">
            <v>3</v>
          </cell>
          <cell r="C4" t="str">
            <v>Fassl Mario</v>
          </cell>
          <cell r="D4" t="str">
            <v>Union Cycling Team</v>
          </cell>
          <cell r="E4" t="str">
            <v>AUT19760727</v>
          </cell>
          <cell r="F4">
            <v>0.77152777777777781</v>
          </cell>
          <cell r="G4">
            <v>6.9444444444444404E-4</v>
          </cell>
          <cell r="H4">
            <v>2.2459953703703708E-2</v>
          </cell>
          <cell r="I4">
            <v>2.1765509259259262E-2</v>
          </cell>
          <cell r="J4">
            <v>42.115562551182101</v>
          </cell>
          <cell r="L4">
            <v>26</v>
          </cell>
        </row>
        <row r="5">
          <cell r="A5" t="str">
            <v>H2</v>
          </cell>
          <cell r="B5">
            <v>4</v>
          </cell>
          <cell r="C5" t="str">
            <v>Bahr Klaus</v>
          </cell>
          <cell r="D5" t="str">
            <v>ASKÖ RSC Thermenregion</v>
          </cell>
          <cell r="E5" t="str">
            <v>AUT19641103</v>
          </cell>
          <cell r="F5">
            <v>0.77187500000000009</v>
          </cell>
          <cell r="G5">
            <v>1.041666666666666E-3</v>
          </cell>
          <cell r="H5">
            <v>2.3746527777777776E-2</v>
          </cell>
          <cell r="I5">
            <v>2.270486111111111E-2</v>
          </cell>
          <cell r="J5">
            <v>40.373145740938988</v>
          </cell>
          <cell r="L5">
            <v>39</v>
          </cell>
        </row>
        <row r="6">
          <cell r="A6" t="str">
            <v>H3</v>
          </cell>
          <cell r="B6">
            <v>5</v>
          </cell>
          <cell r="C6" t="str">
            <v>Goluszka Peter</v>
          </cell>
          <cell r="D6" t="str">
            <v>Arbö Wienenergie Röhsler&amp;Co</v>
          </cell>
          <cell r="E6" t="str">
            <v>AUT19571128</v>
          </cell>
          <cell r="F6">
            <v>0.77222222222222225</v>
          </cell>
          <cell r="G6">
            <v>1.3888888888888881E-3</v>
          </cell>
          <cell r="H6">
            <v>2.3964930555555555E-2</v>
          </cell>
          <cell r="I6">
            <v>2.2576041666666668E-2</v>
          </cell>
          <cell r="J6">
            <v>40.603515895353659</v>
          </cell>
          <cell r="L6">
            <v>34</v>
          </cell>
        </row>
        <row r="7">
          <cell r="A7" t="str">
            <v>H2 (TP)</v>
          </cell>
          <cell r="B7">
            <v>6</v>
          </cell>
          <cell r="C7" t="str">
            <v>Koller Karl</v>
          </cell>
          <cell r="D7" t="str">
            <v>Arbö Wienenergie Röhsler&amp;Co</v>
          </cell>
          <cell r="E7">
            <v>1971</v>
          </cell>
          <cell r="F7">
            <v>0.77256944444444453</v>
          </cell>
          <cell r="G7">
            <v>1.7361111111111101E-3</v>
          </cell>
          <cell r="H7">
            <v>2.3163425925925924E-2</v>
          </cell>
          <cell r="I7">
            <v>2.1427314814814816E-2</v>
          </cell>
          <cell r="J7">
            <v>42.780286498282301</v>
          </cell>
          <cell r="L7">
            <v>18</v>
          </cell>
        </row>
        <row r="8">
          <cell r="A8" t="str">
            <v>RR H</v>
          </cell>
          <cell r="B8">
            <v>7</v>
          </cell>
          <cell r="C8" t="str">
            <v>Vevoda Erich</v>
          </cell>
          <cell r="D8" t="str">
            <v>RC la Vitesse Arbö</v>
          </cell>
          <cell r="E8" t="str">
            <v>AUT19660528</v>
          </cell>
          <cell r="F8">
            <v>0.7729166666666667</v>
          </cell>
          <cell r="G8">
            <v>2.083333333333332E-3</v>
          </cell>
          <cell r="H8">
            <v>2.6582638888888888E-2</v>
          </cell>
          <cell r="I8">
            <v>2.4499305555555555E-2</v>
          </cell>
          <cell r="J8">
            <v>37.416026531364267</v>
          </cell>
          <cell r="L8">
            <v>52</v>
          </cell>
        </row>
        <row r="9">
          <cell r="A9" t="str">
            <v>H2</v>
          </cell>
          <cell r="B9">
            <v>8</v>
          </cell>
          <cell r="C9" t="str">
            <v>Alfon Michael</v>
          </cell>
          <cell r="D9" t="str">
            <v>RC la Vitesse Arbö</v>
          </cell>
          <cell r="E9" t="str">
            <v>AUT19640605</v>
          </cell>
          <cell r="F9">
            <v>0.77326388888888897</v>
          </cell>
          <cell r="G9">
            <v>2.4305555555555543E-3</v>
          </cell>
          <cell r="H9">
            <v>2.5185879629629624E-2</v>
          </cell>
          <cell r="I9">
            <v>2.275532407407407E-2</v>
          </cell>
          <cell r="J9">
            <v>40.283612911101393</v>
          </cell>
          <cell r="L9">
            <v>40</v>
          </cell>
        </row>
        <row r="10">
          <cell r="A10" t="str">
            <v>RR H</v>
          </cell>
          <cell r="B10">
            <v>9</v>
          </cell>
          <cell r="C10" t="str">
            <v>Schrehof Martin</v>
          </cell>
          <cell r="D10" t="str">
            <v>Radunion Perchtoldsdorf</v>
          </cell>
          <cell r="E10" t="str">
            <v>AUT19720323</v>
          </cell>
          <cell r="F10">
            <v>0.77361111111111114</v>
          </cell>
          <cell r="G10">
            <v>2.7777777777777761E-3</v>
          </cell>
          <cell r="H10">
            <v>2.4514236111111112E-2</v>
          </cell>
          <cell r="I10">
            <v>2.1736458333333337E-2</v>
          </cell>
          <cell r="J10">
            <v>42.171850289931463</v>
          </cell>
          <cell r="L10">
            <v>24</v>
          </cell>
        </row>
        <row r="11">
          <cell r="A11" t="str">
            <v>H2 (TP)</v>
          </cell>
          <cell r="B11">
            <v>10</v>
          </cell>
          <cell r="C11" t="str">
            <v>Wagner Andreas</v>
          </cell>
          <cell r="D11" t="str">
            <v>RC Schnecke</v>
          </cell>
          <cell r="E11">
            <v>1975</v>
          </cell>
          <cell r="F11">
            <v>0.77395833333333341</v>
          </cell>
          <cell r="G11">
            <v>3.124999999999998E-3</v>
          </cell>
          <cell r="H11">
            <v>2.2446296296296294E-2</v>
          </cell>
          <cell r="I11">
            <v>1.9321296296296295E-2</v>
          </cell>
          <cell r="J11">
            <v>47.443331576172909</v>
          </cell>
          <cell r="L11">
            <v>1</v>
          </cell>
        </row>
        <row r="12">
          <cell r="A12" t="str">
            <v>H2</v>
          </cell>
          <cell r="B12">
            <v>11</v>
          </cell>
          <cell r="C12" t="str">
            <v>Pölzmann Gerhard</v>
          </cell>
          <cell r="D12" t="str">
            <v>Arbö Rapso Knittelfeld</v>
          </cell>
          <cell r="E12" t="str">
            <v>AUT19700703</v>
          </cell>
          <cell r="F12">
            <v>0.77430555555555558</v>
          </cell>
          <cell r="G12">
            <v>3.4722222222222203E-3</v>
          </cell>
          <cell r="H12">
            <v>2.5119791666666665E-2</v>
          </cell>
          <cell r="I12">
            <v>2.1647569444444445E-2</v>
          </cell>
          <cell r="J12">
            <v>42.345015638784183</v>
          </cell>
          <cell r="L12">
            <v>23</v>
          </cell>
        </row>
        <row r="13">
          <cell r="A13" t="str">
            <v>H1</v>
          </cell>
          <cell r="B13">
            <v>12</v>
          </cell>
          <cell r="C13" t="str">
            <v>Haider Wolfgang</v>
          </cell>
          <cell r="D13" t="str">
            <v>NYX 2radchaoten.com HQ</v>
          </cell>
          <cell r="E13" t="str">
            <v>AUT19790906</v>
          </cell>
          <cell r="F13">
            <v>0.77465277777777786</v>
          </cell>
          <cell r="G13">
            <v>3.8194444444444422E-3</v>
          </cell>
          <cell r="H13">
            <v>2.477199074074074E-2</v>
          </cell>
          <cell r="I13">
            <v>2.0952546296296299E-2</v>
          </cell>
          <cell r="J13">
            <v>43.749654753355792</v>
          </cell>
          <cell r="L13">
            <v>10</v>
          </cell>
        </row>
        <row r="14">
          <cell r="A14" t="str">
            <v>H4</v>
          </cell>
          <cell r="B14">
            <v>13</v>
          </cell>
          <cell r="C14" t="str">
            <v>Mittmansgruber Gerhard</v>
          </cell>
          <cell r="D14" t="str">
            <v>Team ESV Linz</v>
          </cell>
          <cell r="E14" t="str">
            <v>AUT19450413</v>
          </cell>
          <cell r="F14">
            <v>0.77500000000000002</v>
          </cell>
          <cell r="G14">
            <v>4.166666666666664E-3</v>
          </cell>
          <cell r="H14">
            <v>2.9392824074074075E-2</v>
          </cell>
          <cell r="I14">
            <v>2.5226157407407412E-2</v>
          </cell>
          <cell r="J14">
            <v>36.337942868678702</v>
          </cell>
          <cell r="L14">
            <v>56</v>
          </cell>
        </row>
        <row r="15">
          <cell r="A15" t="str">
            <v>H1 (TP)</v>
          </cell>
          <cell r="B15">
            <v>14</v>
          </cell>
          <cell r="C15" t="str">
            <v>Müllner Andreas</v>
          </cell>
          <cell r="D15">
            <v>0</v>
          </cell>
          <cell r="E15" t="str">
            <v>07.04.86</v>
          </cell>
          <cell r="F15">
            <v>0.7753472222222223</v>
          </cell>
          <cell r="G15">
            <v>4.5138888888888859E-3</v>
          </cell>
          <cell r="H15">
            <v>3.0394907407407409E-2</v>
          </cell>
          <cell r="I15">
            <v>2.5881018518518522E-2</v>
          </cell>
          <cell r="J15">
            <v>35.41849274636423</v>
          </cell>
          <cell r="L15">
            <v>59</v>
          </cell>
        </row>
        <row r="16">
          <cell r="A16" t="str">
            <v>H2 (TP)</v>
          </cell>
          <cell r="B16">
            <v>15</v>
          </cell>
          <cell r="C16" t="str">
            <v>Adametz Nick</v>
          </cell>
          <cell r="D16" t="str">
            <v>Powergym Racing team</v>
          </cell>
          <cell r="E16">
            <v>1968</v>
          </cell>
          <cell r="F16">
            <v>0.77569444444444446</v>
          </cell>
          <cell r="G16">
            <v>4.8611111111111086E-3</v>
          </cell>
          <cell r="H16">
            <v>2.7874768518518514E-2</v>
          </cell>
          <cell r="I16">
            <v>2.3013657407407406E-2</v>
          </cell>
          <cell r="J16">
            <v>39.831420553415349</v>
          </cell>
          <cell r="L16">
            <v>42</v>
          </cell>
        </row>
        <row r="17">
          <cell r="A17" t="str">
            <v>RR H (TP)</v>
          </cell>
          <cell r="B17">
            <v>16</v>
          </cell>
          <cell r="C17" t="str">
            <v>Pegrisch Michael</v>
          </cell>
          <cell r="D17" t="str">
            <v>Arbö Wienenergie Röhsler&amp;Co</v>
          </cell>
          <cell r="E17">
            <v>1969</v>
          </cell>
          <cell r="F17">
            <v>0.77604166666666674</v>
          </cell>
          <cell r="G17">
            <v>5.2083333333333304E-3</v>
          </cell>
          <cell r="H17">
            <v>2.9848842592592597E-2</v>
          </cell>
          <cell r="I17">
            <v>2.4640509259259265E-2</v>
          </cell>
          <cell r="J17">
            <v>37.201612069856353</v>
          </cell>
          <cell r="L17">
            <v>53</v>
          </cell>
        </row>
        <row r="18">
          <cell r="A18" t="str">
            <v>RR H</v>
          </cell>
          <cell r="B18">
            <v>17</v>
          </cell>
          <cell r="C18" t="str">
            <v>Engels Jost Gernot</v>
          </cell>
          <cell r="D18" t="str">
            <v>Arbö Radclub Trumau</v>
          </cell>
          <cell r="E18" t="str">
            <v>AUT19340712</v>
          </cell>
          <cell r="F18">
            <v>0.77638888888888891</v>
          </cell>
          <cell r="G18">
            <v>5.5555555555555523E-3</v>
          </cell>
          <cell r="H18">
            <v>3.1766087962962965E-2</v>
          </cell>
          <cell r="I18">
            <v>2.6210532407407412E-2</v>
          </cell>
          <cell r="J18">
            <v>34.973218110121472</v>
          </cell>
          <cell r="L18">
            <v>60</v>
          </cell>
        </row>
        <row r="19">
          <cell r="A19" t="str">
            <v>H5</v>
          </cell>
          <cell r="B19">
            <v>18</v>
          </cell>
          <cell r="C19" t="str">
            <v>Hanzl Helmut</v>
          </cell>
          <cell r="D19" t="str">
            <v>Arbö Radclub Trumau</v>
          </cell>
          <cell r="E19" t="str">
            <v>AUT19430727</v>
          </cell>
          <cell r="F19">
            <v>0.77673611111111118</v>
          </cell>
          <cell r="G19">
            <v>5.9027777777777742E-3</v>
          </cell>
          <cell r="H19">
            <v>3.0605439814814811E-2</v>
          </cell>
          <cell r="I19">
            <v>2.4702662037037037E-2</v>
          </cell>
          <cell r="J19">
            <v>37.108011488490426</v>
          </cell>
          <cell r="L19">
            <v>55</v>
          </cell>
        </row>
        <row r="20">
          <cell r="A20" t="str">
            <v>RR H</v>
          </cell>
          <cell r="B20">
            <v>19</v>
          </cell>
          <cell r="C20" t="str">
            <v>Ganglberger Martin</v>
          </cell>
          <cell r="D20" t="str">
            <v>NYX 2radchaoten.com HQ</v>
          </cell>
          <cell r="E20" t="str">
            <v>AUT19730326</v>
          </cell>
          <cell r="F20">
            <v>0.77708333333333335</v>
          </cell>
          <cell r="G20">
            <v>6.249999999999996E-3</v>
          </cell>
          <cell r="H20">
            <v>2.672986111111111E-2</v>
          </cell>
          <cell r="I20">
            <v>2.0479861111111115E-2</v>
          </cell>
          <cell r="J20">
            <v>44.759418127564338</v>
          </cell>
          <cell r="L20">
            <v>7</v>
          </cell>
        </row>
        <row r="21">
          <cell r="A21" t="str">
            <v>H1 (TP)</v>
          </cell>
          <cell r="B21">
            <v>20</v>
          </cell>
          <cell r="C21" t="str">
            <v>Waschak Markus</v>
          </cell>
          <cell r="D21" t="str">
            <v>Arbö Wienenergie Röhsler&amp;Co</v>
          </cell>
          <cell r="E21">
            <v>1981</v>
          </cell>
          <cell r="F21">
            <v>0.77743055555555562</v>
          </cell>
          <cell r="G21">
            <v>6.5972222222222187E-3</v>
          </cell>
          <cell r="H21">
            <v>2.7511689814814815E-2</v>
          </cell>
          <cell r="I21">
            <v>2.0914467592592596E-2</v>
          </cell>
          <cell r="J21">
            <v>43.829309190319918</v>
          </cell>
          <cell r="L21">
            <v>9</v>
          </cell>
        </row>
        <row r="22">
          <cell r="A22" t="str">
            <v>H3 (TP)</v>
          </cell>
          <cell r="B22">
            <v>21</v>
          </cell>
          <cell r="C22" t="str">
            <v>Maurer Günter</v>
          </cell>
          <cell r="D22" t="str">
            <v>URC-Bikestar</v>
          </cell>
          <cell r="E22" t="str">
            <v>08.07.58</v>
          </cell>
          <cell r="F22">
            <v>0.77777777777777779</v>
          </cell>
          <cell r="G22">
            <v>6.9444444444444406E-3</v>
          </cell>
          <cell r="H22">
            <v>3.40880787037037E-2</v>
          </cell>
          <cell r="I22">
            <v>2.714363425925926E-2</v>
          </cell>
          <cell r="J22">
            <v>33.770962941484981</v>
          </cell>
          <cell r="L22">
            <v>63</v>
          </cell>
        </row>
        <row r="23">
          <cell r="A23" t="str">
            <v>H2</v>
          </cell>
          <cell r="B23">
            <v>22</v>
          </cell>
          <cell r="C23" t="str">
            <v>Aichinger Erich</v>
          </cell>
          <cell r="D23" t="str">
            <v>ARBÖ Kollar Cycling Team</v>
          </cell>
          <cell r="E23" t="str">
            <v>AUT19710201</v>
          </cell>
          <cell r="F23">
            <v>0.77812500000000007</v>
          </cell>
          <cell r="G23">
            <v>7.2916666666666624E-3</v>
          </cell>
          <cell r="H23">
            <v>2.8936342592592593E-2</v>
          </cell>
          <cell r="I23">
            <v>2.1644675925925932E-2</v>
          </cell>
          <cell r="J23">
            <v>42.350676434415256</v>
          </cell>
          <cell r="L23">
            <v>22</v>
          </cell>
        </row>
        <row r="24">
          <cell r="A24" t="str">
            <v>H2 (TP)</v>
          </cell>
          <cell r="B24">
            <v>23</v>
          </cell>
          <cell r="C24" t="str">
            <v>Satzer Georg</v>
          </cell>
          <cell r="D24" t="str">
            <v>WHC x sport</v>
          </cell>
          <cell r="E24">
            <v>1966</v>
          </cell>
          <cell r="F24">
            <v>0.77847222222222223</v>
          </cell>
          <cell r="G24">
            <v>7.6388888888888843E-3</v>
          </cell>
          <cell r="H24">
            <v>2.9766203703703701E-2</v>
          </cell>
          <cell r="I24">
            <v>2.2127314814814815E-2</v>
          </cell>
          <cell r="J24">
            <v>41.426927502876872</v>
          </cell>
          <cell r="L24">
            <v>31</v>
          </cell>
        </row>
        <row r="25">
          <cell r="A25" t="str">
            <v>RR H (TP)</v>
          </cell>
          <cell r="B25">
            <v>24</v>
          </cell>
          <cell r="C25" t="str">
            <v>Kargl Manfred</v>
          </cell>
          <cell r="D25" t="str">
            <v>Arbö Wienenergie Röhsler&amp;Co</v>
          </cell>
          <cell r="E25">
            <v>1960</v>
          </cell>
          <cell r="F25">
            <v>0.77881944444444451</v>
          </cell>
          <cell r="G25">
            <v>7.986111111111107E-3</v>
          </cell>
          <cell r="H25">
            <v>3.3346875000000005E-2</v>
          </cell>
          <cell r="I25">
            <v>2.5360763888888898E-2</v>
          </cell>
          <cell r="J25">
            <v>36.145073180081859</v>
          </cell>
          <cell r="L25">
            <v>58</v>
          </cell>
        </row>
        <row r="26">
          <cell r="A26" t="str">
            <v>H3 (TP)</v>
          </cell>
          <cell r="B26">
            <v>25</v>
          </cell>
          <cell r="C26" t="str">
            <v>Braunsberger Peter</v>
          </cell>
          <cell r="D26" t="str">
            <v>Arbö Wienenergie Röhsler&amp;Co</v>
          </cell>
          <cell r="E26">
            <v>1962</v>
          </cell>
          <cell r="F26">
            <v>0.77916666666666667</v>
          </cell>
          <cell r="G26">
            <v>8.333333333333328E-3</v>
          </cell>
          <cell r="H26">
            <v>2.9762037037037042E-2</v>
          </cell>
          <cell r="I26">
            <v>2.1428703703703714E-2</v>
          </cell>
          <cell r="J26">
            <v>42.777513719051093</v>
          </cell>
          <cell r="L26">
            <v>19</v>
          </cell>
        </row>
        <row r="27">
          <cell r="A27" t="str">
            <v>H3</v>
          </cell>
          <cell r="B27">
            <v>26</v>
          </cell>
          <cell r="C27" t="str">
            <v>Hawlik Gerhard</v>
          </cell>
          <cell r="D27" t="str">
            <v>Vienna Firefighter</v>
          </cell>
          <cell r="E27" t="str">
            <v>AUT19630218</v>
          </cell>
          <cell r="F27">
            <v>0.77951388888888895</v>
          </cell>
          <cell r="G27">
            <v>8.6805555555555507E-3</v>
          </cell>
          <cell r="H27">
            <v>2.8921296296296296E-2</v>
          </cell>
          <cell r="I27">
            <v>2.0240740740740747E-2</v>
          </cell>
          <cell r="J27">
            <v>45.288197621225969</v>
          </cell>
          <cell r="L27">
            <v>6</v>
          </cell>
        </row>
        <row r="28">
          <cell r="A28" t="str">
            <v>D</v>
          </cell>
          <cell r="B28">
            <v>27</v>
          </cell>
          <cell r="C28" t="str">
            <v>Reinisch Irmgard</v>
          </cell>
          <cell r="D28" t="str">
            <v>Arbö Wienenergie Röhsler&amp;Co</v>
          </cell>
          <cell r="E28" t="str">
            <v>AUT19470515</v>
          </cell>
          <cell r="F28">
            <v>0.77986111111111112</v>
          </cell>
          <cell r="G28">
            <v>9.0277777777777717E-3</v>
          </cell>
          <cell r="H28">
            <v>3.5654745370370368E-2</v>
          </cell>
          <cell r="I28">
            <v>2.6626967592592594E-2</v>
          </cell>
          <cell r="J28">
            <v>34.426250885650077</v>
          </cell>
          <cell r="L28">
            <v>61</v>
          </cell>
        </row>
        <row r="29">
          <cell r="A29" t="str">
            <v>H3 (TP)</v>
          </cell>
          <cell r="B29">
            <v>28</v>
          </cell>
          <cell r="C29" t="str">
            <v>Adamek Christian</v>
          </cell>
          <cell r="D29" t="str">
            <v>Vienna Firefighter</v>
          </cell>
          <cell r="E29">
            <v>1963</v>
          </cell>
          <cell r="F29">
            <v>0.78020833333333339</v>
          </cell>
          <cell r="G29">
            <v>9.3749999999999944E-3</v>
          </cell>
          <cell r="H29">
            <v>3.3100925925925929E-2</v>
          </cell>
          <cell r="I29">
            <v>2.3725925925925935E-2</v>
          </cell>
          <cell r="J29">
            <v>38.635654074305322</v>
          </cell>
          <cell r="L29">
            <v>45</v>
          </cell>
        </row>
        <row r="30">
          <cell r="A30" t="str">
            <v>D</v>
          </cell>
          <cell r="B30">
            <v>29</v>
          </cell>
          <cell r="C30" t="str">
            <v>Hawlik Ekaterina</v>
          </cell>
          <cell r="D30" t="str">
            <v>Vienna Firefighter</v>
          </cell>
          <cell r="E30" t="str">
            <v>1965</v>
          </cell>
          <cell r="F30">
            <v>0.78055555555555556</v>
          </cell>
          <cell r="G30">
            <v>9.7222222222222172E-3</v>
          </cell>
          <cell r="H30">
            <v>3.9270254629629624E-2</v>
          </cell>
          <cell r="I30">
            <v>2.9548032407407408E-2</v>
          </cell>
          <cell r="J30">
            <v>31.022934252531385</v>
          </cell>
          <cell r="L30">
            <v>65</v>
          </cell>
        </row>
        <row r="31">
          <cell r="A31" t="str">
            <v>H3 (TP)</v>
          </cell>
          <cell r="B31">
            <v>30</v>
          </cell>
          <cell r="C31" t="str">
            <v>Ertl Paul</v>
          </cell>
          <cell r="D31" t="str">
            <v>Feuerwehr</v>
          </cell>
          <cell r="E31">
            <v>1963</v>
          </cell>
          <cell r="F31">
            <v>0.78090277777777783</v>
          </cell>
          <cell r="G31">
            <v>1.0069444444444438E-2</v>
          </cell>
          <cell r="H31">
            <v>3.2937731481481478E-2</v>
          </cell>
          <cell r="I31">
            <v>2.2868287037037041E-2</v>
          </cell>
          <cell r="J31">
            <v>40.08462309319674</v>
          </cell>
          <cell r="L31">
            <v>41</v>
          </cell>
        </row>
        <row r="32">
          <cell r="A32" t="str">
            <v>H2 (TP)</v>
          </cell>
          <cell r="B32">
            <v>31</v>
          </cell>
          <cell r="C32" t="str">
            <v>Strauß Johann</v>
          </cell>
          <cell r="D32" t="str">
            <v>Feuerwehr</v>
          </cell>
          <cell r="E32">
            <v>1968</v>
          </cell>
          <cell r="F32">
            <v>0.78125</v>
          </cell>
          <cell r="G32">
            <v>1.0416666666666661E-2</v>
          </cell>
          <cell r="H32">
            <v>3.4357407407407406E-2</v>
          </cell>
          <cell r="I32">
            <v>2.3940740740740745E-2</v>
          </cell>
          <cell r="J32">
            <v>38.288985148514847</v>
          </cell>
          <cell r="L32">
            <v>46</v>
          </cell>
        </row>
        <row r="33">
          <cell r="A33" t="str">
            <v>H3</v>
          </cell>
          <cell r="B33">
            <v>32</v>
          </cell>
          <cell r="C33" t="str">
            <v>Eysinger Gerhard</v>
          </cell>
          <cell r="D33" t="str">
            <v>Ciclopia</v>
          </cell>
          <cell r="E33" t="str">
            <v>AUT19630711</v>
          </cell>
          <cell r="F33">
            <v>0.78159722222222228</v>
          </cell>
          <cell r="G33">
            <v>1.0763888888888882E-2</v>
          </cell>
          <cell r="H33">
            <v>3.2617361111111111E-2</v>
          </cell>
          <cell r="I33">
            <v>2.1853472222222229E-2</v>
          </cell>
          <cell r="J33">
            <v>41.946042136705948</v>
          </cell>
          <cell r="L33">
            <v>27</v>
          </cell>
        </row>
        <row r="34">
          <cell r="A34" t="str">
            <v>H2 (TP)</v>
          </cell>
          <cell r="B34">
            <v>33</v>
          </cell>
          <cell r="C34" t="str">
            <v>Maier Christian</v>
          </cell>
          <cell r="D34" t="str">
            <v>Vienna Firefighter</v>
          </cell>
          <cell r="E34">
            <v>1978</v>
          </cell>
          <cell r="F34">
            <v>0.78194444444444444</v>
          </cell>
          <cell r="G34">
            <v>1.1111111111111105E-2</v>
          </cell>
          <cell r="H34">
            <v>3.2157523148148147E-2</v>
          </cell>
          <cell r="I34">
            <v>2.1046412037037041E-2</v>
          </cell>
          <cell r="J34">
            <v>43.554533905994788</v>
          </cell>
          <cell r="L34">
            <v>11</v>
          </cell>
        </row>
        <row r="35">
          <cell r="A35" t="str">
            <v>H2 (TP)</v>
          </cell>
          <cell r="B35">
            <v>34</v>
          </cell>
          <cell r="C35" t="str">
            <v>Riegersperger Peter</v>
          </cell>
          <cell r="D35">
            <v>0</v>
          </cell>
          <cell r="E35" t="str">
            <v>03.12.1975</v>
          </cell>
          <cell r="F35">
            <v>0.78229166666666672</v>
          </cell>
          <cell r="G35">
            <v>1.1458333333333327E-2</v>
          </cell>
          <cell r="H35">
            <v>3.3530902777777781E-2</v>
          </cell>
          <cell r="I35">
            <v>2.2072569444444454E-2</v>
          </cell>
          <cell r="J35">
            <v>41.529676414604587</v>
          </cell>
          <cell r="L35">
            <v>30</v>
          </cell>
        </row>
        <row r="36">
          <cell r="A36" t="str">
            <v>H1</v>
          </cell>
          <cell r="B36">
            <v>35</v>
          </cell>
          <cell r="C36" t="str">
            <v>Forstner Phillip</v>
          </cell>
          <cell r="D36" t="str">
            <v>Brilli brilliant unicorn</v>
          </cell>
          <cell r="E36" t="str">
            <v>AUT19830509</v>
          </cell>
          <cell r="F36">
            <v>0.78263888888888888</v>
          </cell>
          <cell r="G36">
            <v>1.1805555555555548E-2</v>
          </cell>
          <cell r="H36">
            <v>3.2926967592592594E-2</v>
          </cell>
          <cell r="I36">
            <v>2.1121412037037046E-2</v>
          </cell>
          <cell r="J36">
            <v>43.399876156919028</v>
          </cell>
          <cell r="L36">
            <v>15</v>
          </cell>
        </row>
        <row r="37">
          <cell r="A37" t="str">
            <v>H2 (TP)</v>
          </cell>
          <cell r="B37">
            <v>36</v>
          </cell>
          <cell r="C37" t="str">
            <v>Rettegi Richard</v>
          </cell>
          <cell r="D37" t="str">
            <v>Arbö Wienenergie Röhsler&amp;Co</v>
          </cell>
          <cell r="E37">
            <v>1974</v>
          </cell>
          <cell r="F37">
            <v>0.78298611111111116</v>
          </cell>
          <cell r="G37">
            <v>1.2152777777777771E-2</v>
          </cell>
          <cell r="H37">
            <v>3.3529050925925924E-2</v>
          </cell>
          <cell r="I37">
            <v>2.1376273148148155E-2</v>
          </cell>
          <cell r="J37">
            <v>42.882436068893441</v>
          </cell>
          <cell r="L37">
            <v>17</v>
          </cell>
        </row>
        <row r="38">
          <cell r="A38" t="str">
            <v>H4 (TP)</v>
          </cell>
          <cell r="B38">
            <v>37</v>
          </cell>
          <cell r="C38" t="str">
            <v>Göd Niki</v>
          </cell>
          <cell r="D38" t="str">
            <v>Rundum Wien</v>
          </cell>
          <cell r="E38">
            <v>1945</v>
          </cell>
          <cell r="F38">
            <v>0.78333333333333333</v>
          </cell>
          <cell r="G38">
            <v>1.2499999999999992E-2</v>
          </cell>
          <cell r="H38">
            <v>3.5111805555555556E-2</v>
          </cell>
          <cell r="I38">
            <v>2.2611805555555566E-2</v>
          </cell>
          <cell r="J38">
            <v>40.539295476183149</v>
          </cell>
          <cell r="L38">
            <v>36</v>
          </cell>
        </row>
        <row r="39">
          <cell r="A39" t="str">
            <v>H5</v>
          </cell>
          <cell r="B39">
            <v>38</v>
          </cell>
          <cell r="C39" t="str">
            <v>Horak Rudolf</v>
          </cell>
          <cell r="D39" t="str">
            <v>Benefit Radsportverein</v>
          </cell>
          <cell r="E39" t="str">
            <v>AUT19430115</v>
          </cell>
          <cell r="F39">
            <v>0.7836805555555556</v>
          </cell>
          <cell r="G39">
            <v>1.2847222222222215E-2</v>
          </cell>
          <cell r="H39">
            <v>3.62244212962963E-2</v>
          </cell>
          <cell r="I39">
            <v>2.3377199074074085E-2</v>
          </cell>
          <cell r="J39">
            <v>39.211997286846632</v>
          </cell>
          <cell r="L39">
            <v>44</v>
          </cell>
        </row>
        <row r="40">
          <cell r="A40" t="str">
            <v>H1</v>
          </cell>
          <cell r="B40">
            <v>39</v>
          </cell>
          <cell r="C40" t="str">
            <v>Sammer Gregor</v>
          </cell>
          <cell r="D40" t="str">
            <v>Nora Racing Team NÖ</v>
          </cell>
          <cell r="E40" t="str">
            <v>AUT19850127</v>
          </cell>
          <cell r="F40">
            <v>0.78402777777777777</v>
          </cell>
          <cell r="G40">
            <v>1.3194444444444437E-2</v>
          </cell>
          <cell r="H40">
            <v>3.5052314814814814E-2</v>
          </cell>
          <cell r="I40">
            <v>2.1857870370370375E-2</v>
          </cell>
          <cell r="J40">
            <v>41.937601931671352</v>
          </cell>
          <cell r="L40">
            <v>28</v>
          </cell>
        </row>
        <row r="41">
          <cell r="A41" t="str">
            <v>H3</v>
          </cell>
          <cell r="B41">
            <v>40</v>
          </cell>
          <cell r="C41" t="str">
            <v>Lackner Wolfgang</v>
          </cell>
          <cell r="D41" t="str">
            <v>PSV Wien Giga-Sport</v>
          </cell>
          <cell r="E41" t="str">
            <v>AUT19620528</v>
          </cell>
          <cell r="F41">
            <v>0.78437500000000004</v>
          </cell>
          <cell r="G41">
            <v>1.3541666666666658E-2</v>
          </cell>
          <cell r="H41">
            <v>3.3509722222222219E-2</v>
          </cell>
          <cell r="I41">
            <v>1.9968055555555558E-2</v>
          </cell>
          <cell r="J41">
            <v>45.906656465187446</v>
          </cell>
          <cell r="L41">
            <v>4</v>
          </cell>
        </row>
        <row r="42">
          <cell r="A42" t="str">
            <v>H2</v>
          </cell>
          <cell r="B42">
            <v>41</v>
          </cell>
          <cell r="C42" t="str">
            <v>Eibeck Wolfgang</v>
          </cell>
          <cell r="D42" t="str">
            <v>Nora Racing Team NÖ</v>
          </cell>
          <cell r="E42" t="str">
            <v>AUT19721225</v>
          </cell>
          <cell r="F42">
            <v>0.78472222222222221</v>
          </cell>
          <cell r="G42">
            <v>1.3888888888888881E-2</v>
          </cell>
          <cell r="H42">
            <v>3.3284374999999998E-2</v>
          </cell>
          <cell r="I42">
            <v>1.9395486111111117E-2</v>
          </cell>
          <cell r="J42">
            <v>47.261855743926652</v>
          </cell>
          <cell r="L42">
            <v>3</v>
          </cell>
        </row>
        <row r="43">
          <cell r="A43" t="str">
            <v>H4</v>
          </cell>
          <cell r="B43">
            <v>42</v>
          </cell>
          <cell r="C43" t="str">
            <v>Zierler Erwin</v>
          </cell>
          <cell r="D43" t="str">
            <v>ARBÖ Kollar Cycling Team</v>
          </cell>
          <cell r="E43" t="str">
            <v>AUT19511107</v>
          </cell>
          <cell r="F43">
            <v>0.78506944444444449</v>
          </cell>
          <cell r="G43">
            <v>1.4236111111111102E-2</v>
          </cell>
          <cell r="H43">
            <v>3.7444675925925923E-2</v>
          </cell>
          <cell r="I43">
            <v>2.3208564814814821E-2</v>
          </cell>
          <cell r="J43">
            <v>39.496913056921422</v>
          </cell>
          <cell r="L43">
            <v>43</v>
          </cell>
        </row>
        <row r="44">
          <cell r="A44" t="str">
            <v>RR H</v>
          </cell>
          <cell r="B44">
            <v>43</v>
          </cell>
          <cell r="C44" t="str">
            <v>Bouzas Konstantinos</v>
          </cell>
          <cell r="D44" t="str">
            <v>Arbö Wienenergie Röhsler&amp;Co</v>
          </cell>
          <cell r="E44" t="str">
            <v>GRE19781112</v>
          </cell>
          <cell r="F44">
            <v>0.78541666666666665</v>
          </cell>
          <cell r="G44">
            <v>1.4583333333333325E-2</v>
          </cell>
          <cell r="H44">
            <v>3.9261805555555557E-2</v>
          </cell>
          <cell r="I44">
            <v>2.4678472222222234E-2</v>
          </cell>
          <cell r="J44">
            <v>37.14438472577875</v>
          </cell>
          <cell r="L44">
            <v>54</v>
          </cell>
        </row>
        <row r="45">
          <cell r="A45" t="str">
            <v>H3 (TP)</v>
          </cell>
          <cell r="B45">
            <v>44</v>
          </cell>
          <cell r="C45" t="str">
            <v>König Hermann</v>
          </cell>
          <cell r="D45" t="str">
            <v>Arbö Trumau</v>
          </cell>
          <cell r="E45">
            <v>1959</v>
          </cell>
          <cell r="F45">
            <v>0.78576388888888893</v>
          </cell>
          <cell r="G45">
            <v>1.4930555555555548E-2</v>
          </cell>
          <cell r="H45">
            <v>3.6679398148148148E-2</v>
          </cell>
          <cell r="I45">
            <v>2.1748842592592601E-2</v>
          </cell>
          <cell r="J45">
            <v>42.147836730349617</v>
          </cell>
          <cell r="L45">
            <v>25</v>
          </cell>
        </row>
        <row r="46">
          <cell r="A46" t="str">
            <v>H2 (TP)</v>
          </cell>
          <cell r="B46">
            <v>45</v>
          </cell>
          <cell r="C46" t="str">
            <v>Müller Chrisitan</v>
          </cell>
          <cell r="D46" t="str">
            <v>Arbö RC Mödling</v>
          </cell>
          <cell r="E46" t="str">
            <v>1972</v>
          </cell>
          <cell r="F46">
            <v>0.78611111111111109</v>
          </cell>
          <cell r="G46">
            <v>1.5277777777777769E-2</v>
          </cell>
          <cell r="H46">
            <v>3.7864930555555558E-2</v>
          </cell>
          <cell r="I46">
            <v>2.2587152777777789E-2</v>
          </cell>
          <cell r="J46">
            <v>40.583542143856342</v>
          </cell>
          <cell r="L46">
            <v>35</v>
          </cell>
        </row>
        <row r="47">
          <cell r="A47" t="str">
            <v>H2 (TP)</v>
          </cell>
          <cell r="B47">
            <v>46</v>
          </cell>
          <cell r="C47" t="str">
            <v>Drabits Norbert</v>
          </cell>
          <cell r="D47">
            <v>0</v>
          </cell>
          <cell r="E47" t="str">
            <v>03.10.70</v>
          </cell>
          <cell r="F47">
            <v>0.78645833333333337</v>
          </cell>
          <cell r="G47">
            <v>1.5624999999999991E-2</v>
          </cell>
          <cell r="H47">
            <v>4.2526388888888884E-2</v>
          </cell>
          <cell r="I47">
            <v>2.6901388888888891E-2</v>
          </cell>
          <cell r="J47">
            <v>34.075068408281275</v>
          </cell>
          <cell r="L47">
            <v>62</v>
          </cell>
        </row>
        <row r="48">
          <cell r="A48" t="str">
            <v>H2</v>
          </cell>
          <cell r="B48">
            <v>47</v>
          </cell>
          <cell r="C48" t="str">
            <v>Lisy Josef</v>
          </cell>
          <cell r="D48" t="str">
            <v>2radchaoten</v>
          </cell>
          <cell r="E48" t="str">
            <v>AUT19690401</v>
          </cell>
          <cell r="F48">
            <v>0.78680555555555554</v>
          </cell>
          <cell r="G48">
            <v>1.5972222222222214E-2</v>
          </cell>
          <cell r="H48">
            <v>3.7046412037037041E-2</v>
          </cell>
          <cell r="I48">
            <v>2.1074189814814827E-2</v>
          </cell>
          <cell r="J48">
            <v>43.497124905948425</v>
          </cell>
          <cell r="L48">
            <v>12</v>
          </cell>
        </row>
        <row r="49">
          <cell r="A49" t="str">
            <v>H3</v>
          </cell>
          <cell r="B49">
            <v>48</v>
          </cell>
          <cell r="C49" t="str">
            <v>Hoffmann Peter</v>
          </cell>
          <cell r="D49" t="str">
            <v>2radchaoten</v>
          </cell>
          <cell r="E49" t="str">
            <v>AUT19551221</v>
          </cell>
          <cell r="F49">
            <v>0.78715277777777781</v>
          </cell>
          <cell r="G49">
            <v>1.6319444444444435E-2</v>
          </cell>
          <cell r="H49">
            <v>3.863634259259259E-2</v>
          </cell>
          <cell r="I49">
            <v>2.2316898148148155E-2</v>
          </cell>
          <cell r="J49">
            <v>41.075003371054557</v>
          </cell>
          <cell r="L49">
            <v>33</v>
          </cell>
        </row>
        <row r="50">
          <cell r="A50" t="str">
            <v>H4</v>
          </cell>
          <cell r="B50">
            <v>49</v>
          </cell>
          <cell r="C50" t="str">
            <v>Kolar Alfred</v>
          </cell>
          <cell r="D50" t="str">
            <v>RC Starbike</v>
          </cell>
          <cell r="E50" t="str">
            <v>AUT19501122</v>
          </cell>
          <cell r="F50">
            <v>0.78749999999999998</v>
          </cell>
          <cell r="G50">
            <v>1.6666666666666656E-2</v>
          </cell>
          <cell r="H50">
            <v>3.9290277777777778E-2</v>
          </cell>
          <cell r="I50">
            <v>2.2623611111111122E-2</v>
          </cell>
          <cell r="J50">
            <v>40.518141076800276</v>
          </cell>
          <cell r="L50">
            <v>37</v>
          </cell>
        </row>
        <row r="51">
          <cell r="A51" t="str">
            <v>H4</v>
          </cell>
          <cell r="B51">
            <v>50</v>
          </cell>
          <cell r="C51" t="str">
            <v>Santos Juan</v>
          </cell>
          <cell r="D51" t="str">
            <v>ARBÖ Kollar Cycling Team</v>
          </cell>
          <cell r="E51" t="str">
            <v>AUT19531226</v>
          </cell>
          <cell r="F51">
            <v>0.78784722222222225</v>
          </cell>
          <cell r="G51">
            <v>1.701388888888888E-2</v>
          </cell>
          <cell r="H51">
            <v>4.1156828703703706E-2</v>
          </cell>
          <cell r="I51">
            <v>2.4142939814814825E-2</v>
          </cell>
          <cell r="J51">
            <v>37.968311800378707</v>
          </cell>
          <cell r="L51">
            <v>49</v>
          </cell>
        </row>
        <row r="52">
          <cell r="A52" t="str">
            <v>H3 (TP)</v>
          </cell>
          <cell r="B52">
            <v>51</v>
          </cell>
          <cell r="C52" t="str">
            <v>Kudrna Thomas</v>
          </cell>
          <cell r="D52" t="str">
            <v>Feuerwehr</v>
          </cell>
          <cell r="E52">
            <v>1961</v>
          </cell>
          <cell r="F52">
            <v>0.78819444444444442</v>
          </cell>
          <cell r="G52">
            <v>1.7361111111111101E-2</v>
          </cell>
          <cell r="H52">
            <v>3.9251041666666667E-2</v>
          </cell>
          <cell r="I52">
            <v>2.1889930555555565E-2</v>
          </cell>
          <cell r="J52">
            <v>41.876179750329122</v>
          </cell>
          <cell r="L52">
            <v>29</v>
          </cell>
        </row>
        <row r="53">
          <cell r="A53" t="str">
            <v>H3</v>
          </cell>
          <cell r="B53">
            <v>52</v>
          </cell>
          <cell r="C53" t="str">
            <v>Bubenicek Karl</v>
          </cell>
          <cell r="D53" t="str">
            <v>ARBÖ Kollar Cycling Team</v>
          </cell>
          <cell r="E53" t="str">
            <v>AUT19580810</v>
          </cell>
          <cell r="F53">
            <v>0.7885416666666667</v>
          </cell>
          <cell r="G53">
            <v>1.7708333333333322E-2</v>
          </cell>
          <cell r="H53">
            <v>3.9229166666666669E-2</v>
          </cell>
          <cell r="I53">
            <v>2.1520833333333347E-2</v>
          </cell>
          <cell r="J53">
            <v>42.594385285575967</v>
          </cell>
          <cell r="L53">
            <v>20</v>
          </cell>
        </row>
        <row r="54">
          <cell r="A54" t="str">
            <v>H1 (TP)</v>
          </cell>
          <cell r="B54">
            <v>53</v>
          </cell>
          <cell r="C54" t="str">
            <v>Lachinger Alexander</v>
          </cell>
          <cell r="D54" t="str">
            <v>XC Club Mühldorf</v>
          </cell>
          <cell r="E54" t="str">
            <v>24.02.1980</v>
          </cell>
          <cell r="F54">
            <v>0.78888888888888886</v>
          </cell>
          <cell r="G54">
            <v>1.8055555555555543E-2</v>
          </cell>
          <cell r="H54">
            <v>3.9141087962962957E-2</v>
          </cell>
          <cell r="I54">
            <v>2.1085532407407414E-2</v>
          </cell>
          <cell r="J54">
            <v>43.473726389979078</v>
          </cell>
          <cell r="L54">
            <v>13</v>
          </cell>
        </row>
        <row r="55">
          <cell r="A55" t="str">
            <v>H1 (TP)</v>
          </cell>
          <cell r="B55">
            <v>54</v>
          </cell>
          <cell r="C55" t="str">
            <v>Mangold Wolfgang</v>
          </cell>
          <cell r="D55">
            <v>0</v>
          </cell>
          <cell r="E55" t="str">
            <v>1981</v>
          </cell>
          <cell r="F55">
            <v>0.78923611111111114</v>
          </cell>
          <cell r="G55">
            <v>1.8402777777777768E-2</v>
          </cell>
          <cell r="H55">
            <v>3.9713541666666664E-2</v>
          </cell>
          <cell r="I55">
            <v>2.1310763888888896E-2</v>
          </cell>
          <cell r="J55">
            <v>43.014256619144589</v>
          </cell>
          <cell r="L55">
            <v>16</v>
          </cell>
        </row>
        <row r="56">
          <cell r="A56" t="str">
            <v>H4</v>
          </cell>
          <cell r="B56">
            <v>55</v>
          </cell>
          <cell r="C56" t="str">
            <v>Alton Robert</v>
          </cell>
          <cell r="D56" t="str">
            <v>Radunion St. Johann Tirol</v>
          </cell>
          <cell r="E56" t="str">
            <v>AUT19490912</v>
          </cell>
          <cell r="F56">
            <v>0.7895833333333333</v>
          </cell>
          <cell r="G56">
            <v>1.8749999999999989E-2</v>
          </cell>
          <cell r="H56">
            <v>4.276678240740741E-2</v>
          </cell>
          <cell r="I56">
            <v>2.4016782407407421E-2</v>
          </cell>
          <cell r="J56">
            <v>38.167754993855546</v>
          </cell>
          <cell r="L56">
            <v>48</v>
          </cell>
        </row>
        <row r="57">
          <cell r="A57" t="str">
            <v>H2 (TP)</v>
          </cell>
          <cell r="B57">
            <v>56</v>
          </cell>
          <cell r="C57" t="str">
            <v>Dimmel Michael</v>
          </cell>
          <cell r="D57" t="str">
            <v>Powergym Racing team</v>
          </cell>
          <cell r="E57">
            <v>1965</v>
          </cell>
          <cell r="F57">
            <v>0.78993055555555558</v>
          </cell>
          <cell r="G57">
            <v>1.909722222222221E-2</v>
          </cell>
          <cell r="H57">
            <v>4.0191550925925926E-2</v>
          </cell>
          <cell r="I57">
            <v>2.1094328703703716E-2</v>
          </cell>
          <cell r="J57">
            <v>43.455597925982801</v>
          </cell>
          <cell r="L57">
            <v>14</v>
          </cell>
        </row>
        <row r="58">
          <cell r="A58" t="str">
            <v>H2 (TP)</v>
          </cell>
          <cell r="B58">
            <v>57</v>
          </cell>
          <cell r="C58" t="str">
            <v>Hirn Walter</v>
          </cell>
          <cell r="D58" t="str">
            <v>URC bikestore.cc</v>
          </cell>
          <cell r="E58" t="str">
            <v>07.09.66</v>
          </cell>
          <cell r="F58">
            <v>0.79027777777777786</v>
          </cell>
          <cell r="G58">
            <v>1.9444444444444434E-2</v>
          </cell>
          <cell r="H58"/>
          <cell r="I58" t="str">
            <v/>
          </cell>
          <cell r="J58" t="str">
            <v/>
          </cell>
          <cell r="L58" t="str">
            <v/>
          </cell>
        </row>
        <row r="59">
          <cell r="A59" t="str">
            <v>H1 (TP)</v>
          </cell>
          <cell r="B59">
            <v>58</v>
          </cell>
          <cell r="C59" t="str">
            <v>Pachschwöll Alex</v>
          </cell>
          <cell r="D59" t="str">
            <v>rls-sport.at</v>
          </cell>
          <cell r="E59" t="str">
            <v>26.07.82</v>
          </cell>
          <cell r="F59">
            <v>0.79062500000000002</v>
          </cell>
          <cell r="G59">
            <v>1.9791666666666655E-2</v>
          </cell>
          <cell r="H59">
            <v>4.1386689814814817E-2</v>
          </cell>
          <cell r="I59">
            <v>2.1595023148148162E-2</v>
          </cell>
          <cell r="J59">
            <v>42.448052052459765</v>
          </cell>
          <cell r="L59">
            <v>21</v>
          </cell>
        </row>
        <row r="60">
          <cell r="A60" t="str">
            <v>H2 (TP)</v>
          </cell>
          <cell r="B60">
            <v>59</v>
          </cell>
          <cell r="C60" t="str">
            <v>Hauer Gerald</v>
          </cell>
          <cell r="D60" t="str">
            <v>Sport-Union MTB-Team</v>
          </cell>
          <cell r="E60" t="str">
            <v>1971</v>
          </cell>
          <cell r="F60">
            <v>0.7909722222222223</v>
          </cell>
          <cell r="G60">
            <v>2.0138888888888876E-2</v>
          </cell>
          <cell r="H60">
            <v>4.0313078703703702E-2</v>
          </cell>
          <cell r="I60">
            <v>2.0174189814814825E-2</v>
          </cell>
          <cell r="J60">
            <v>45.437595020223149</v>
          </cell>
          <cell r="L60">
            <v>5</v>
          </cell>
        </row>
        <row r="61">
          <cell r="A61" t="str">
            <v>RR H</v>
          </cell>
          <cell r="B61">
            <v>60</v>
          </cell>
          <cell r="C61" t="str">
            <v>Malik Christian</v>
          </cell>
          <cell r="D61" t="str">
            <v>Arbö Mödling</v>
          </cell>
          <cell r="E61" t="str">
            <v>AUT19720516</v>
          </cell>
          <cell r="F61">
            <v>0.79131944444444446</v>
          </cell>
          <cell r="G61">
            <v>2.0486111111111101E-2</v>
          </cell>
          <cell r="H61">
            <v>4.4485648148148142E-2</v>
          </cell>
          <cell r="I61">
            <v>2.3999537037037041E-2</v>
          </cell>
          <cell r="J61">
            <v>38.195181234205897</v>
          </cell>
          <cell r="L61">
            <v>47</v>
          </cell>
        </row>
        <row r="62">
          <cell r="A62" t="str">
            <v>H2</v>
          </cell>
          <cell r="B62">
            <v>61</v>
          </cell>
          <cell r="C62" t="str">
            <v>Meyer Josef</v>
          </cell>
          <cell r="D62" t="str">
            <v>Arbö Wienenergie Röhsler&amp;Co</v>
          </cell>
          <cell r="E62" t="str">
            <v>AUT19650709</v>
          </cell>
          <cell r="F62">
            <v>0.79166666666666674</v>
          </cell>
          <cell r="G62">
            <v>2.0833333333333322E-2</v>
          </cell>
          <cell r="H62">
            <v>4.3117361111111113E-2</v>
          </cell>
          <cell r="I62">
            <v>2.2284027777777791E-2</v>
          </cell>
          <cell r="J62">
            <v>41.135591635763006</v>
          </cell>
          <cell r="L62">
            <v>32</v>
          </cell>
        </row>
        <row r="63">
          <cell r="A63" t="str">
            <v>H2 (TP)</v>
          </cell>
          <cell r="B63">
            <v>62</v>
          </cell>
          <cell r="C63" t="str">
            <v>Spitzer Martin</v>
          </cell>
          <cell r="D63" t="str">
            <v>URC - Rosalia</v>
          </cell>
          <cell r="E63">
            <v>1975</v>
          </cell>
          <cell r="F63">
            <v>0.79201388888888891</v>
          </cell>
          <cell r="G63">
            <v>2.1180555555555543E-2</v>
          </cell>
          <cell r="H63">
            <v>4.2086458333333333E-2</v>
          </cell>
          <cell r="I63">
            <v>2.0905902777777791E-2</v>
          </cell>
          <cell r="J63">
            <v>43.847265358999458</v>
          </cell>
          <cell r="L63">
            <v>8</v>
          </cell>
        </row>
        <row r="64">
          <cell r="A64" t="str">
            <v>H1</v>
          </cell>
          <cell r="B64">
            <v>63</v>
          </cell>
          <cell r="C64" t="str">
            <v>Winter Lukas</v>
          </cell>
          <cell r="D64" t="str">
            <v>RSC Amplatz</v>
          </cell>
          <cell r="E64" t="str">
            <v>AUT19861102</v>
          </cell>
          <cell r="F64">
            <v>0.79236111111111118</v>
          </cell>
          <cell r="G64">
            <v>2.1527777777777764E-2</v>
          </cell>
          <cell r="H64">
            <v>4.0868750000000002E-2</v>
          </cell>
          <cell r="I64">
            <v>1.9340972222222239E-2</v>
          </cell>
          <cell r="J64">
            <v>47.395066604430674</v>
          </cell>
          <cell r="L64">
            <v>2</v>
          </cell>
        </row>
        <row r="65">
          <cell r="A65" t="str">
            <v>H2</v>
          </cell>
          <cell r="B65">
            <v>64</v>
          </cell>
          <cell r="C65" t="str">
            <v>Rappolt Manfred</v>
          </cell>
          <cell r="D65" t="str">
            <v>Arbö Wienenergie Röhsler&amp;Co</v>
          </cell>
          <cell r="E65" t="str">
            <v>AUT19680716</v>
          </cell>
          <cell r="F65">
            <v>0.79270833333333335</v>
          </cell>
          <cell r="G65">
            <v>2.1874999999999988E-2</v>
          </cell>
          <cell r="H65">
            <v>4.4571064814814813E-2</v>
          </cell>
          <cell r="I65">
            <v>2.2696064814814825E-2</v>
          </cell>
          <cell r="J65">
            <v>40.388793129825473</v>
          </cell>
          <cell r="L65">
            <v>38</v>
          </cell>
        </row>
        <row r="66">
          <cell r="A66" t="str">
            <v>D</v>
          </cell>
          <cell r="B66">
            <v>65</v>
          </cell>
          <cell r="C66" t="str">
            <v>Hipfinger Eva</v>
          </cell>
          <cell r="D66" t="str">
            <v>Arbö Wienenergie Röhsler&amp;Co</v>
          </cell>
          <cell r="E66" t="str">
            <v>AUT19681031</v>
          </cell>
          <cell r="F66">
            <v>0.79305555555555562</v>
          </cell>
          <cell r="G66">
            <v>2.2222222222222209E-2</v>
          </cell>
          <cell r="H66">
            <v>4.6419791666666661E-2</v>
          </cell>
          <cell r="I66">
            <v>2.4197569444444452E-2</v>
          </cell>
          <cell r="J66">
            <v>37.882592661682608</v>
          </cell>
          <cell r="L66">
            <v>50</v>
          </cell>
        </row>
        <row r="67">
          <cell r="A67" t="str">
            <v>H4</v>
          </cell>
          <cell r="B67">
            <v>66</v>
          </cell>
          <cell r="C67" t="str">
            <v>Rezek Wolfgang</v>
          </cell>
          <cell r="D67" t="str">
            <v>RC RIH ASVÖ Erste Bank Tulln</v>
          </cell>
          <cell r="E67" t="str">
            <v>AUT19530903</v>
          </cell>
          <cell r="F67">
            <v>0.79340277777777779</v>
          </cell>
          <cell r="G67">
            <v>2.256944444444443E-2</v>
          </cell>
          <cell r="H67">
            <v>4.6875462962962959E-2</v>
          </cell>
          <cell r="I67">
            <v>2.4306018518518529E-2</v>
          </cell>
          <cell r="J67">
            <v>37.713567360621688</v>
          </cell>
          <cell r="L67">
            <v>51</v>
          </cell>
        </row>
        <row r="68">
          <cell r="A68" t="str">
            <v/>
          </cell>
          <cell r="B68">
            <v>67</v>
          </cell>
          <cell r="C68"/>
          <cell r="D68" t="str">
            <v/>
          </cell>
          <cell r="E68" t="str">
            <v/>
          </cell>
          <cell r="F68">
            <v>0.79375000000000007</v>
          </cell>
          <cell r="G68">
            <v>2.2916666666666655E-2</v>
          </cell>
          <cell r="H68"/>
          <cell r="I68" t="str">
            <v/>
          </cell>
          <cell r="J68" t="str">
            <v/>
          </cell>
          <cell r="L68" t="str">
            <v/>
          </cell>
        </row>
        <row r="69">
          <cell r="A69" t="str">
            <v/>
          </cell>
          <cell r="B69">
            <v>68</v>
          </cell>
          <cell r="C69"/>
          <cell r="D69" t="str">
            <v/>
          </cell>
          <cell r="E69" t="str">
            <v/>
          </cell>
          <cell r="F69">
            <v>0.79409722222222223</v>
          </cell>
          <cell r="G69">
            <v>2.3263888888888876E-2</v>
          </cell>
          <cell r="H69"/>
          <cell r="I69" t="str">
            <v/>
          </cell>
          <cell r="J69" t="str">
            <v/>
          </cell>
          <cell r="L69" t="str">
            <v/>
          </cell>
        </row>
        <row r="70">
          <cell r="A70" t="str">
            <v/>
          </cell>
          <cell r="B70">
            <v>69</v>
          </cell>
          <cell r="C70"/>
          <cell r="D70" t="str">
            <v/>
          </cell>
          <cell r="E70" t="str">
            <v/>
          </cell>
          <cell r="F70">
            <v>0.79444444444444451</v>
          </cell>
          <cell r="G70">
            <v>2.3611111111111097E-2</v>
          </cell>
          <cell r="H70"/>
          <cell r="I70" t="str">
            <v/>
          </cell>
          <cell r="J70" t="str">
            <v/>
          </cell>
          <cell r="L70" t="str">
            <v/>
          </cell>
        </row>
        <row r="71">
          <cell r="A71" t="str">
            <v/>
          </cell>
          <cell r="B71">
            <v>70</v>
          </cell>
          <cell r="C71"/>
          <cell r="D71" t="str">
            <v/>
          </cell>
          <cell r="E71" t="str">
            <v/>
          </cell>
          <cell r="F71">
            <v>0.79479166666666667</v>
          </cell>
          <cell r="G71">
            <v>2.3958333333333318E-2</v>
          </cell>
          <cell r="H71"/>
          <cell r="I71" t="str">
            <v/>
          </cell>
          <cell r="J71" t="str">
            <v/>
          </cell>
          <cell r="L71" t="str">
            <v/>
          </cell>
        </row>
        <row r="72">
          <cell r="A72" t="str">
            <v/>
          </cell>
          <cell r="B72">
            <v>71</v>
          </cell>
          <cell r="C72"/>
          <cell r="D72" t="str">
            <v/>
          </cell>
          <cell r="E72" t="str">
            <v/>
          </cell>
          <cell r="F72">
            <v>0.79513888888888895</v>
          </cell>
          <cell r="G72">
            <v>2.4305555555555542E-2</v>
          </cell>
          <cell r="H72"/>
          <cell r="I72" t="str">
            <v/>
          </cell>
          <cell r="J72" t="str">
            <v/>
          </cell>
          <cell r="L72" t="str">
            <v/>
          </cell>
        </row>
        <row r="73">
          <cell r="A73" t="str">
            <v/>
          </cell>
          <cell r="B73">
            <v>72</v>
          </cell>
          <cell r="C73"/>
          <cell r="D73" t="str">
            <v/>
          </cell>
          <cell r="E73" t="str">
            <v/>
          </cell>
          <cell r="F73">
            <v>0.79548611111111112</v>
          </cell>
          <cell r="G73">
            <v>2.4652777777777763E-2</v>
          </cell>
          <cell r="H73"/>
          <cell r="I73" t="str">
            <v/>
          </cell>
          <cell r="J73" t="str">
            <v/>
          </cell>
          <cell r="L73" t="str">
            <v/>
          </cell>
        </row>
        <row r="74">
          <cell r="A74" t="str">
            <v/>
          </cell>
          <cell r="B74">
            <v>73</v>
          </cell>
          <cell r="C74"/>
          <cell r="D74" t="str">
            <v/>
          </cell>
          <cell r="E74" t="str">
            <v/>
          </cell>
          <cell r="F74">
            <v>0.79583333333333339</v>
          </cell>
          <cell r="G74">
            <v>2.4999999999999984E-2</v>
          </cell>
          <cell r="H74"/>
          <cell r="I74" t="str">
            <v/>
          </cell>
          <cell r="J74" t="str">
            <v/>
          </cell>
          <cell r="L74" t="str">
            <v/>
          </cell>
        </row>
        <row r="75">
          <cell r="A75" t="str">
            <v/>
          </cell>
          <cell r="B75">
            <v>74</v>
          </cell>
          <cell r="C75"/>
          <cell r="D75" t="str">
            <v/>
          </cell>
          <cell r="E75" t="str">
            <v/>
          </cell>
          <cell r="F75">
            <v>0.79618055555555556</v>
          </cell>
          <cell r="G75">
            <v>2.5347222222222208E-2</v>
          </cell>
          <cell r="H75"/>
          <cell r="I75" t="str">
            <v/>
          </cell>
          <cell r="J75" t="str">
            <v/>
          </cell>
          <cell r="L75" t="str">
            <v/>
          </cell>
        </row>
        <row r="76">
          <cell r="A76" t="str">
            <v/>
          </cell>
          <cell r="B76">
            <v>75</v>
          </cell>
          <cell r="C76"/>
          <cell r="D76" t="str">
            <v/>
          </cell>
          <cell r="E76" t="str">
            <v/>
          </cell>
          <cell r="F76">
            <v>0.79652777777777783</v>
          </cell>
          <cell r="G76">
            <v>2.5694444444444429E-2</v>
          </cell>
          <cell r="H76"/>
          <cell r="I76" t="str">
            <v/>
          </cell>
          <cell r="J76" t="str">
            <v/>
          </cell>
          <cell r="L76" t="str">
            <v/>
          </cell>
        </row>
        <row r="77">
          <cell r="A77" t="str">
            <v/>
          </cell>
          <cell r="B77">
            <v>76</v>
          </cell>
          <cell r="C77"/>
          <cell r="D77" t="str">
            <v/>
          </cell>
          <cell r="E77" t="str">
            <v/>
          </cell>
          <cell r="F77">
            <v>0.796875</v>
          </cell>
          <cell r="G77">
            <v>2.604166666666665E-2</v>
          </cell>
          <cell r="H77"/>
          <cell r="I77" t="str">
            <v/>
          </cell>
          <cell r="J77" t="str">
            <v/>
          </cell>
          <cell r="L77" t="str">
            <v/>
          </cell>
        </row>
        <row r="78">
          <cell r="A78" t="str">
            <v/>
          </cell>
          <cell r="B78">
            <v>77</v>
          </cell>
          <cell r="C78"/>
          <cell r="D78" t="str">
            <v/>
          </cell>
          <cell r="E78" t="str">
            <v/>
          </cell>
          <cell r="F78">
            <v>0.79722222222222228</v>
          </cell>
          <cell r="G78">
            <v>2.6388888888888875E-2</v>
          </cell>
          <cell r="H78"/>
          <cell r="I78" t="str">
            <v/>
          </cell>
          <cell r="J78" t="str">
            <v/>
          </cell>
          <cell r="L78" t="str">
            <v/>
          </cell>
        </row>
        <row r="79">
          <cell r="A79" t="str">
            <v/>
          </cell>
          <cell r="B79">
            <v>78</v>
          </cell>
          <cell r="C79"/>
          <cell r="D79" t="str">
            <v/>
          </cell>
          <cell r="E79" t="str">
            <v/>
          </cell>
          <cell r="F79">
            <v>0.79756944444444444</v>
          </cell>
          <cell r="G79">
            <v>2.6736111111111096E-2</v>
          </cell>
          <cell r="H79"/>
          <cell r="I79" t="str">
            <v/>
          </cell>
          <cell r="J79" t="str">
            <v/>
          </cell>
          <cell r="L79" t="str">
            <v/>
          </cell>
        </row>
        <row r="80">
          <cell r="A80" t="str">
            <v/>
          </cell>
          <cell r="B80">
            <v>79</v>
          </cell>
          <cell r="C80"/>
          <cell r="D80" t="str">
            <v/>
          </cell>
          <cell r="E80" t="str">
            <v/>
          </cell>
          <cell r="F80">
            <v>0.79791666666666672</v>
          </cell>
          <cell r="G80">
            <v>2.7083333333333317E-2</v>
          </cell>
          <cell r="H80"/>
          <cell r="I80" t="str">
            <v/>
          </cell>
          <cell r="J80" t="str">
            <v/>
          </cell>
          <cell r="L80" t="str">
            <v/>
          </cell>
        </row>
        <row r="81">
          <cell r="A81" t="str">
            <v/>
          </cell>
          <cell r="B81">
            <v>80</v>
          </cell>
          <cell r="C81"/>
          <cell r="D81" t="str">
            <v/>
          </cell>
          <cell r="E81" t="str">
            <v/>
          </cell>
          <cell r="F81">
            <v>0.79826388888888888</v>
          </cell>
          <cell r="G81">
            <v>2.7430555555555538E-2</v>
          </cell>
          <cell r="H81"/>
          <cell r="I81" t="str">
            <v/>
          </cell>
          <cell r="J81" t="str">
            <v/>
          </cell>
          <cell r="L81" t="str">
            <v/>
          </cell>
        </row>
        <row r="82">
          <cell r="A82" t="str">
            <v/>
          </cell>
          <cell r="B82">
            <v>81</v>
          </cell>
          <cell r="C82"/>
          <cell r="D82" t="str">
            <v/>
          </cell>
          <cell r="E82" t="str">
            <v/>
          </cell>
          <cell r="F82">
            <v>0.79861111111111116</v>
          </cell>
          <cell r="G82">
            <v>2.7777777777777762E-2</v>
          </cell>
          <cell r="H82"/>
          <cell r="I82" t="str">
            <v/>
          </cell>
          <cell r="J82" t="str">
            <v/>
          </cell>
          <cell r="L82" t="str">
            <v/>
          </cell>
        </row>
        <row r="83">
          <cell r="A83" t="str">
            <v/>
          </cell>
          <cell r="B83">
            <v>82</v>
          </cell>
          <cell r="C83"/>
          <cell r="D83" t="str">
            <v/>
          </cell>
          <cell r="E83" t="str">
            <v/>
          </cell>
          <cell r="F83">
            <v>0.79895833333333333</v>
          </cell>
          <cell r="G83">
            <v>2.8124999999999983E-2</v>
          </cell>
          <cell r="H83"/>
          <cell r="I83" t="str">
            <v/>
          </cell>
          <cell r="J83" t="str">
            <v/>
          </cell>
          <cell r="L83" t="str">
            <v/>
          </cell>
        </row>
        <row r="84">
          <cell r="A84" t="str">
            <v/>
          </cell>
          <cell r="B84">
            <v>83</v>
          </cell>
          <cell r="C84"/>
          <cell r="D84" t="str">
            <v/>
          </cell>
          <cell r="E84" t="str">
            <v/>
          </cell>
          <cell r="F84">
            <v>0.7993055555555556</v>
          </cell>
          <cell r="G84">
            <v>2.8472222222222204E-2</v>
          </cell>
          <cell r="H84"/>
          <cell r="I84" t="str">
            <v/>
          </cell>
          <cell r="J84" t="str">
            <v/>
          </cell>
          <cell r="L84" t="str">
            <v/>
          </cell>
        </row>
        <row r="85">
          <cell r="A85" t="str">
            <v/>
          </cell>
          <cell r="B85">
            <v>84</v>
          </cell>
          <cell r="C85"/>
          <cell r="D85" t="str">
            <v/>
          </cell>
          <cell r="E85" t="str">
            <v/>
          </cell>
          <cell r="F85">
            <v>0.79965277777777777</v>
          </cell>
          <cell r="G85">
            <v>2.8819444444444429E-2</v>
          </cell>
          <cell r="H85"/>
          <cell r="I85" t="str">
            <v/>
          </cell>
          <cell r="J85" t="str">
            <v/>
          </cell>
          <cell r="L85" t="str">
            <v/>
          </cell>
        </row>
        <row r="86">
          <cell r="A86" t="str">
            <v/>
          </cell>
          <cell r="B86">
            <v>85</v>
          </cell>
          <cell r="C86"/>
          <cell r="D86" t="str">
            <v/>
          </cell>
          <cell r="E86" t="str">
            <v/>
          </cell>
          <cell r="F86">
            <v>0.8</v>
          </cell>
          <cell r="G86">
            <v>2.916666666666665E-2</v>
          </cell>
          <cell r="H86"/>
          <cell r="I86" t="str">
            <v/>
          </cell>
          <cell r="J86" t="str">
            <v/>
          </cell>
          <cell r="L86" t="str">
            <v/>
          </cell>
        </row>
        <row r="87">
          <cell r="A87" t="str">
            <v/>
          </cell>
          <cell r="B87">
            <v>86</v>
          </cell>
          <cell r="C87"/>
          <cell r="D87" t="str">
            <v/>
          </cell>
          <cell r="E87" t="str">
            <v/>
          </cell>
          <cell r="F87">
            <v>0.80034722222222221</v>
          </cell>
          <cell r="G87">
            <v>2.9513888888888871E-2</v>
          </cell>
          <cell r="H87"/>
          <cell r="I87" t="str">
            <v/>
          </cell>
          <cell r="J87" t="str">
            <v/>
          </cell>
          <cell r="L87" t="str">
            <v/>
          </cell>
        </row>
        <row r="88">
          <cell r="A88" t="str">
            <v/>
          </cell>
          <cell r="B88">
            <v>87</v>
          </cell>
          <cell r="C88"/>
          <cell r="D88" t="str">
            <v/>
          </cell>
          <cell r="E88" t="str">
            <v/>
          </cell>
          <cell r="F88">
            <v>0.80069444444444449</v>
          </cell>
          <cell r="G88">
            <v>2.9861111111111095E-2</v>
          </cell>
          <cell r="H88"/>
          <cell r="I88" t="str">
            <v/>
          </cell>
          <cell r="J88" t="str">
            <v/>
          </cell>
          <cell r="L88" t="str">
            <v/>
          </cell>
        </row>
        <row r="89">
          <cell r="A89" t="str">
            <v/>
          </cell>
          <cell r="B89">
            <v>88</v>
          </cell>
          <cell r="C89"/>
          <cell r="D89" t="str">
            <v/>
          </cell>
          <cell r="E89" t="str">
            <v/>
          </cell>
          <cell r="F89">
            <v>0.80104166666666665</v>
          </cell>
          <cell r="G89">
            <v>3.0208333333333316E-2</v>
          </cell>
          <cell r="H89"/>
          <cell r="I89" t="str">
            <v/>
          </cell>
          <cell r="J89" t="str">
            <v/>
          </cell>
          <cell r="L89" t="str">
            <v/>
          </cell>
        </row>
        <row r="90">
          <cell r="A90" t="str">
            <v/>
          </cell>
          <cell r="B90">
            <v>89</v>
          </cell>
          <cell r="C90"/>
          <cell r="D90" t="str">
            <v/>
          </cell>
          <cell r="E90" t="str">
            <v/>
          </cell>
          <cell r="F90">
            <v>0.80138888888888893</v>
          </cell>
          <cell r="G90">
            <v>3.0555555555555537E-2</v>
          </cell>
          <cell r="H90"/>
          <cell r="I90" t="str">
            <v/>
          </cell>
          <cell r="J90" t="str">
            <v/>
          </cell>
          <cell r="L90" t="str">
            <v/>
          </cell>
        </row>
        <row r="91">
          <cell r="A91" t="str">
            <v/>
          </cell>
          <cell r="B91">
            <v>90</v>
          </cell>
          <cell r="C91"/>
          <cell r="D91" t="str">
            <v/>
          </cell>
          <cell r="E91" t="str">
            <v/>
          </cell>
          <cell r="F91">
            <v>0.80173611111111109</v>
          </cell>
          <cell r="G91">
            <v>3.0902777777777758E-2</v>
          </cell>
          <cell r="H91"/>
          <cell r="I91" t="str">
            <v/>
          </cell>
          <cell r="J91" t="str">
            <v/>
          </cell>
          <cell r="L91" t="str">
            <v/>
          </cell>
        </row>
        <row r="92">
          <cell r="A92" t="str">
            <v/>
          </cell>
          <cell r="B92">
            <v>91</v>
          </cell>
          <cell r="C92"/>
          <cell r="D92" t="str">
            <v/>
          </cell>
          <cell r="E92" t="str">
            <v/>
          </cell>
          <cell r="F92">
            <v>0.80208333333333337</v>
          </cell>
          <cell r="G92">
            <v>3.1249999999999983E-2</v>
          </cell>
          <cell r="H92"/>
          <cell r="I92" t="str">
            <v/>
          </cell>
          <cell r="J92" t="str">
            <v/>
          </cell>
          <cell r="L92" t="str">
            <v/>
          </cell>
        </row>
        <row r="93">
          <cell r="A93" t="str">
            <v/>
          </cell>
          <cell r="B93">
            <v>92</v>
          </cell>
          <cell r="C93"/>
          <cell r="D93" t="str">
            <v/>
          </cell>
          <cell r="E93" t="str">
            <v/>
          </cell>
          <cell r="F93">
            <v>0.80243055555555554</v>
          </cell>
          <cell r="G93">
            <v>3.1597222222222207E-2</v>
          </cell>
          <cell r="H93"/>
          <cell r="I93" t="str">
            <v/>
          </cell>
          <cell r="J93" t="str">
            <v/>
          </cell>
          <cell r="L93" t="str">
            <v/>
          </cell>
        </row>
        <row r="94">
          <cell r="A94" t="str">
            <v/>
          </cell>
          <cell r="B94">
            <v>93</v>
          </cell>
          <cell r="C94"/>
          <cell r="D94" t="str">
            <v/>
          </cell>
          <cell r="E94" t="str">
            <v/>
          </cell>
          <cell r="F94">
            <v>0.80277777777777781</v>
          </cell>
          <cell r="G94">
            <v>3.1944444444444428E-2</v>
          </cell>
          <cell r="H94"/>
          <cell r="I94" t="str">
            <v/>
          </cell>
          <cell r="J94" t="str">
            <v/>
          </cell>
          <cell r="L94" t="str">
            <v/>
          </cell>
        </row>
        <row r="95">
          <cell r="A95" t="str">
            <v/>
          </cell>
          <cell r="B95">
            <v>94</v>
          </cell>
          <cell r="C95"/>
          <cell r="D95" t="str">
            <v/>
          </cell>
          <cell r="E95" t="str">
            <v/>
          </cell>
          <cell r="F95">
            <v>0.80312499999999998</v>
          </cell>
          <cell r="G95">
            <v>3.2291666666666649E-2</v>
          </cell>
          <cell r="H95"/>
          <cell r="I95" t="str">
            <v/>
          </cell>
          <cell r="J95" t="str">
            <v/>
          </cell>
          <cell r="L95" t="str">
            <v/>
          </cell>
        </row>
        <row r="96">
          <cell r="A96" t="str">
            <v/>
          </cell>
          <cell r="B96">
            <v>95</v>
          </cell>
          <cell r="C96"/>
          <cell r="D96" t="str">
            <v/>
          </cell>
          <cell r="E96" t="str">
            <v/>
          </cell>
          <cell r="F96">
            <v>0.80347222222222225</v>
          </cell>
          <cell r="G96">
            <v>3.263888888888887E-2</v>
          </cell>
          <cell r="H96"/>
          <cell r="I96" t="str">
            <v/>
          </cell>
          <cell r="J96" t="str">
            <v/>
          </cell>
          <cell r="L96" t="str">
            <v/>
          </cell>
        </row>
        <row r="97">
          <cell r="A97" t="str">
            <v/>
          </cell>
          <cell r="B97">
            <v>96</v>
          </cell>
          <cell r="C97"/>
          <cell r="D97" t="str">
            <v/>
          </cell>
          <cell r="E97" t="str">
            <v/>
          </cell>
          <cell r="F97">
            <v>0.80381944444444442</v>
          </cell>
          <cell r="G97">
            <v>3.2986111111111091E-2</v>
          </cell>
          <cell r="H97"/>
          <cell r="I97" t="str">
            <v/>
          </cell>
          <cell r="J97" t="str">
            <v/>
          </cell>
          <cell r="L97" t="str">
            <v/>
          </cell>
        </row>
        <row r="98">
          <cell r="A98" t="str">
            <v/>
          </cell>
          <cell r="B98">
            <v>97</v>
          </cell>
          <cell r="C98"/>
          <cell r="D98" t="str">
            <v/>
          </cell>
          <cell r="E98" t="str">
            <v/>
          </cell>
          <cell r="F98">
            <v>0.8041666666666667</v>
          </cell>
          <cell r="G98">
            <v>3.3333333333333312E-2</v>
          </cell>
          <cell r="H98"/>
          <cell r="I98" t="str">
            <v/>
          </cell>
          <cell r="J98" t="str">
            <v/>
          </cell>
          <cell r="L98" t="str">
            <v/>
          </cell>
        </row>
        <row r="99">
          <cell r="A99" t="str">
            <v/>
          </cell>
          <cell r="B99">
            <v>98</v>
          </cell>
          <cell r="C99"/>
          <cell r="D99" t="str">
            <v/>
          </cell>
          <cell r="E99" t="str">
            <v/>
          </cell>
          <cell r="F99">
            <v>0.80451388888888886</v>
          </cell>
          <cell r="G99">
            <v>3.3680555555555533E-2</v>
          </cell>
          <cell r="H99"/>
          <cell r="I99" t="str">
            <v/>
          </cell>
          <cell r="J99" t="str">
            <v/>
          </cell>
          <cell r="L99" t="str">
            <v/>
          </cell>
        </row>
        <row r="100">
          <cell r="A100" t="str">
            <v/>
          </cell>
          <cell r="B100">
            <v>99</v>
          </cell>
          <cell r="C100"/>
          <cell r="D100" t="str">
            <v/>
          </cell>
          <cell r="E100" t="str">
            <v/>
          </cell>
          <cell r="F100">
            <v>0.80486111111111114</v>
          </cell>
          <cell r="G100">
            <v>3.4027777777777761E-2</v>
          </cell>
          <cell r="H100"/>
          <cell r="I100" t="str">
            <v/>
          </cell>
          <cell r="J100" t="str">
            <v/>
          </cell>
          <cell r="L100" t="str">
            <v/>
          </cell>
        </row>
      </sheetData>
      <sheetData sheetId="1">
        <row r="2">
          <cell r="A2" t="str">
            <v>Adamek Christian</v>
          </cell>
        </row>
        <row r="3">
          <cell r="A3" t="str">
            <v>Adametz Nick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Alfon Michael</v>
          </cell>
        </row>
        <row r="7">
          <cell r="A7" t="str">
            <v>Alton Robert</v>
          </cell>
        </row>
        <row r="8">
          <cell r="A8" t="str">
            <v>Apflauer Alex</v>
          </cell>
        </row>
        <row r="9">
          <cell r="A9" t="str">
            <v>Aselwimmer Daniel</v>
          </cell>
        </row>
        <row r="10">
          <cell r="A10" t="str">
            <v>Ast Adam</v>
          </cell>
        </row>
        <row r="11">
          <cell r="A11" t="str">
            <v>Atzmüller Silvia</v>
          </cell>
        </row>
        <row r="12">
          <cell r="A12" t="str">
            <v>Bahr Klaus</v>
          </cell>
        </row>
        <row r="13">
          <cell r="A13" t="str">
            <v>Baringer Günter</v>
          </cell>
        </row>
        <row r="14">
          <cell r="A14" t="str">
            <v>Birkner Karl</v>
          </cell>
        </row>
        <row r="15">
          <cell r="A15" t="str">
            <v>Bouzas Konstantinos</v>
          </cell>
        </row>
        <row r="16">
          <cell r="A16" t="str">
            <v>Braunsberger Peter</v>
          </cell>
        </row>
        <row r="17">
          <cell r="A17" t="str">
            <v>Brunngraber Michaela</v>
          </cell>
        </row>
        <row r="18">
          <cell r="A18" t="str">
            <v>Bubenicek Karl</v>
          </cell>
        </row>
        <row r="19">
          <cell r="A19" t="str">
            <v>Dimmel Michael</v>
          </cell>
        </row>
        <row r="20">
          <cell r="A20" t="str">
            <v>Dr. Kenn Michael</v>
          </cell>
        </row>
        <row r="21">
          <cell r="A21" t="str">
            <v>Drabits Norbert</v>
          </cell>
        </row>
        <row r="22">
          <cell r="A22" t="str">
            <v>Dünser Lukas</v>
          </cell>
        </row>
        <row r="23">
          <cell r="A23" t="str">
            <v>Eibeck Wolfgang</v>
          </cell>
        </row>
        <row r="24">
          <cell r="A24" t="str">
            <v>Engels Jost Gernot</v>
          </cell>
        </row>
        <row r="25">
          <cell r="A25" t="str">
            <v>Ertl Paul</v>
          </cell>
        </row>
        <row r="26">
          <cell r="A26" t="str">
            <v>Esberger Thomas</v>
          </cell>
        </row>
        <row r="27">
          <cell r="A27" t="str">
            <v>Eysinger Gerhard</v>
          </cell>
        </row>
        <row r="28">
          <cell r="A28" t="str">
            <v>Fassl Mario</v>
          </cell>
        </row>
        <row r="29">
          <cell r="A29" t="str">
            <v>Feitsch Rudolf</v>
          </cell>
        </row>
        <row r="30">
          <cell r="A30" t="str">
            <v>Forstner Phillip</v>
          </cell>
        </row>
        <row r="31">
          <cell r="A31" t="str">
            <v>Frodl Kevin</v>
          </cell>
        </row>
        <row r="32">
          <cell r="A32" t="str">
            <v>Ganglberger Martin</v>
          </cell>
        </row>
        <row r="33">
          <cell r="A33" t="str">
            <v>Gaubitzer Michael</v>
          </cell>
        </row>
        <row r="34">
          <cell r="A34" t="str">
            <v>Gerersdorfer Ilse</v>
          </cell>
        </row>
        <row r="35">
          <cell r="A35" t="str">
            <v>Göd Niki</v>
          </cell>
        </row>
        <row r="36">
          <cell r="A36" t="str">
            <v>Goluszka Peter</v>
          </cell>
        </row>
        <row r="37">
          <cell r="A37" t="str">
            <v>Gratz Johannes</v>
          </cell>
        </row>
        <row r="38">
          <cell r="A38" t="str">
            <v>Gruber Christian</v>
          </cell>
        </row>
        <row r="39">
          <cell r="A39" t="str">
            <v>Gruber Manfred</v>
          </cell>
        </row>
        <row r="40">
          <cell r="A40" t="str">
            <v>Hager Norbert</v>
          </cell>
        </row>
        <row r="41">
          <cell r="A41" t="str">
            <v>Haider Wolfgang</v>
          </cell>
        </row>
        <row r="42">
          <cell r="A42" t="str">
            <v>Hammerl Andreas</v>
          </cell>
        </row>
        <row r="43">
          <cell r="A43" t="str">
            <v>Hansl Rudolf</v>
          </cell>
        </row>
        <row r="44">
          <cell r="A44" t="str">
            <v>Hanzl Helmut</v>
          </cell>
        </row>
        <row r="45">
          <cell r="A45" t="str">
            <v>Harder Wolfgang</v>
          </cell>
        </row>
        <row r="46">
          <cell r="A46" t="str">
            <v>Hauer Gerald</v>
          </cell>
        </row>
        <row r="47">
          <cell r="A47" t="str">
            <v>Havel Fritz</v>
          </cell>
        </row>
        <row r="48">
          <cell r="A48" t="str">
            <v>Hawlik Ekaterina</v>
          </cell>
        </row>
        <row r="49">
          <cell r="A49" t="str">
            <v>Hawlik Gerhard</v>
          </cell>
        </row>
        <row r="50">
          <cell r="A50" t="str">
            <v>Hell Markus</v>
          </cell>
        </row>
        <row r="51">
          <cell r="A51" t="str">
            <v>Hergolitsch Franz</v>
          </cell>
        </row>
        <row r="52">
          <cell r="A52" t="str">
            <v>Hipfinger Eva</v>
          </cell>
        </row>
        <row r="53">
          <cell r="A53" t="str">
            <v>Hirn Walter</v>
          </cell>
        </row>
        <row r="54">
          <cell r="A54" t="str">
            <v>Hofer Erich</v>
          </cell>
        </row>
        <row r="55">
          <cell r="A55" t="str">
            <v>Hofer Renate</v>
          </cell>
        </row>
        <row r="56">
          <cell r="A56" t="str">
            <v>Hoffmann Peter</v>
          </cell>
        </row>
        <row r="57">
          <cell r="A57" t="str">
            <v>Horak Rudolf</v>
          </cell>
        </row>
        <row r="58">
          <cell r="A58" t="str">
            <v>Jatschka Thomas</v>
          </cell>
        </row>
        <row r="59">
          <cell r="A59" t="str">
            <v>Kargl Manfred</v>
          </cell>
        </row>
        <row r="60">
          <cell r="A60" t="str">
            <v>Karl Günther</v>
          </cell>
        </row>
        <row r="61">
          <cell r="A61" t="str">
            <v>Kobliska Wolfgang</v>
          </cell>
        </row>
        <row r="62">
          <cell r="A62" t="str">
            <v>Koch Manfred</v>
          </cell>
        </row>
        <row r="63">
          <cell r="A63" t="str">
            <v>Kolar Alfred</v>
          </cell>
        </row>
        <row r="64">
          <cell r="A64" t="str">
            <v>Koller Karl</v>
          </cell>
        </row>
        <row r="65">
          <cell r="A65" t="str">
            <v>König Hermann</v>
          </cell>
        </row>
        <row r="66">
          <cell r="A66" t="str">
            <v>Kovarik Walter</v>
          </cell>
        </row>
        <row r="67">
          <cell r="A67" t="str">
            <v>Krenn Johannes</v>
          </cell>
        </row>
        <row r="68">
          <cell r="A68" t="str">
            <v>Krivetz Hannes</v>
          </cell>
        </row>
        <row r="69">
          <cell r="A69" t="str">
            <v>Kudrna Thomas</v>
          </cell>
        </row>
        <row r="70">
          <cell r="A70" t="str">
            <v>Kutal Martin</v>
          </cell>
        </row>
        <row r="71">
          <cell r="A71" t="str">
            <v>Lachinger Alexander</v>
          </cell>
        </row>
        <row r="72">
          <cell r="A72" t="str">
            <v>Lackner Lisa</v>
          </cell>
        </row>
        <row r="73">
          <cell r="A73" t="str">
            <v>Lackner Wolfgang</v>
          </cell>
        </row>
        <row r="74">
          <cell r="A74" t="str">
            <v>Lechner Christian</v>
          </cell>
        </row>
        <row r="75">
          <cell r="A75" t="str">
            <v>Lechnitz Alfred</v>
          </cell>
        </row>
        <row r="76">
          <cell r="A76" t="str">
            <v>Lengyel Christian</v>
          </cell>
        </row>
        <row r="77">
          <cell r="A77" t="str">
            <v>Leschinsky Christian</v>
          </cell>
        </row>
        <row r="78">
          <cell r="A78" t="str">
            <v>Lisy Josef</v>
          </cell>
        </row>
        <row r="79">
          <cell r="A79" t="str">
            <v>Maier Christian</v>
          </cell>
        </row>
        <row r="80">
          <cell r="A80" t="str">
            <v>Malik Christian</v>
          </cell>
        </row>
        <row r="81">
          <cell r="A81" t="str">
            <v>Mangold Wolfgang</v>
          </cell>
        </row>
        <row r="82">
          <cell r="A82" t="str">
            <v>Martinz Bruno</v>
          </cell>
        </row>
        <row r="83">
          <cell r="A83" t="str">
            <v>Mateyka Jens</v>
          </cell>
        </row>
        <row r="84">
          <cell r="A84" t="str">
            <v>Maurer Günter</v>
          </cell>
        </row>
        <row r="85">
          <cell r="A85" t="str">
            <v>Mayer Christian</v>
          </cell>
        </row>
        <row r="86">
          <cell r="A86" t="str">
            <v>Meyer Josef</v>
          </cell>
        </row>
        <row r="87">
          <cell r="A87" t="str">
            <v>Meyer Jürgen</v>
          </cell>
        </row>
        <row r="88">
          <cell r="A88" t="str">
            <v>Mittmansgruber Gerhard</v>
          </cell>
        </row>
        <row r="89">
          <cell r="A89" t="str">
            <v>Müller Chrisitan</v>
          </cell>
        </row>
        <row r="90">
          <cell r="A90" t="str">
            <v>Müller Josef</v>
          </cell>
        </row>
        <row r="91">
          <cell r="A91" t="str">
            <v>Müllner Andreas</v>
          </cell>
        </row>
        <row r="92">
          <cell r="A92" t="str">
            <v>Obermeier Mario</v>
          </cell>
        </row>
        <row r="93">
          <cell r="A93" t="str">
            <v>Oswald Thomas</v>
          </cell>
        </row>
        <row r="94">
          <cell r="A94" t="str">
            <v>Pachschwöll Alex</v>
          </cell>
        </row>
        <row r="95">
          <cell r="A95" t="str">
            <v>Pech Helmut</v>
          </cell>
        </row>
        <row r="96">
          <cell r="A96" t="str">
            <v>Pegrisch Michael</v>
          </cell>
        </row>
        <row r="97">
          <cell r="A97" t="str">
            <v>Pelz Friedrich</v>
          </cell>
        </row>
        <row r="98">
          <cell r="A98" t="str">
            <v>Pfisterer Claudia</v>
          </cell>
        </row>
        <row r="99">
          <cell r="A99" t="str">
            <v>Pfisterer Sebastian</v>
          </cell>
        </row>
        <row r="100">
          <cell r="A100" t="str">
            <v>Pich Karl</v>
          </cell>
        </row>
        <row r="101">
          <cell r="A101" t="str">
            <v>Polo Thomas</v>
          </cell>
        </row>
        <row r="102">
          <cell r="A102" t="str">
            <v>Pölzmann Gerhard</v>
          </cell>
        </row>
        <row r="103">
          <cell r="A103" t="str">
            <v>Prunner Franz</v>
          </cell>
        </row>
        <row r="104">
          <cell r="A104" t="str">
            <v>Rappolt Manfred</v>
          </cell>
        </row>
        <row r="105">
          <cell r="A105" t="str">
            <v>Reinisch Irmgard</v>
          </cell>
        </row>
        <row r="106">
          <cell r="A106" t="str">
            <v>Resch Alexander</v>
          </cell>
        </row>
        <row r="107">
          <cell r="A107" t="str">
            <v>Rettegi Richard</v>
          </cell>
        </row>
        <row r="108">
          <cell r="A108" t="str">
            <v>Rezek Wolfgang</v>
          </cell>
        </row>
        <row r="109">
          <cell r="A109" t="str">
            <v>Riegersperger Peter</v>
          </cell>
        </row>
        <row r="110">
          <cell r="A110" t="str">
            <v>Rosner Markus</v>
          </cell>
        </row>
        <row r="111">
          <cell r="A111" t="str">
            <v>Rössler Heinz</v>
          </cell>
        </row>
        <row r="112">
          <cell r="A112" t="str">
            <v>Sammer Gregor</v>
          </cell>
        </row>
        <row r="113">
          <cell r="A113" t="str">
            <v>Santos Juan</v>
          </cell>
        </row>
        <row r="114">
          <cell r="A114" t="str">
            <v>Sattler Christian</v>
          </cell>
        </row>
        <row r="115">
          <cell r="A115" t="str">
            <v>Satzer Georg</v>
          </cell>
        </row>
        <row r="116">
          <cell r="A116" t="str">
            <v>Schindler Kurt</v>
          </cell>
        </row>
        <row r="117">
          <cell r="A117" t="str">
            <v>Schlager Claudia</v>
          </cell>
        </row>
        <row r="118">
          <cell r="A118" t="str">
            <v>Schleritzko Dominik</v>
          </cell>
        </row>
        <row r="119">
          <cell r="A119" t="str">
            <v>Schrehof Martin</v>
          </cell>
        </row>
        <row r="120">
          <cell r="A120" t="str">
            <v>Schreiber Leopold</v>
          </cell>
        </row>
        <row r="121">
          <cell r="A121" t="str">
            <v>Schwab Georg</v>
          </cell>
        </row>
        <row r="122">
          <cell r="A122" t="str">
            <v>Spielauer Dietmar</v>
          </cell>
        </row>
        <row r="123">
          <cell r="A123" t="str">
            <v>Spitzer Martin</v>
          </cell>
        </row>
        <row r="124">
          <cell r="A124" t="str">
            <v>Stocker Brigitte</v>
          </cell>
        </row>
        <row r="125">
          <cell r="A125" t="str">
            <v>Strauß Johann</v>
          </cell>
        </row>
        <row r="126">
          <cell r="A126" t="str">
            <v>Swoboda Georg</v>
          </cell>
        </row>
        <row r="127">
          <cell r="A127" t="str">
            <v>Thaller Karl</v>
          </cell>
        </row>
        <row r="128">
          <cell r="A128" t="str">
            <v>Timme Jens</v>
          </cell>
        </row>
        <row r="129">
          <cell r="A129" t="str">
            <v>Treitler Wolfgang</v>
          </cell>
        </row>
        <row r="130">
          <cell r="A130" t="str">
            <v>Vevoda Erich</v>
          </cell>
        </row>
        <row r="131">
          <cell r="A131" t="str">
            <v>Wagner Andreas</v>
          </cell>
        </row>
        <row r="132">
          <cell r="A132" t="str">
            <v>Walder Christoph</v>
          </cell>
        </row>
        <row r="133">
          <cell r="A133" t="str">
            <v>Waschak Markus</v>
          </cell>
        </row>
        <row r="134">
          <cell r="A134" t="str">
            <v>Wernhart Johann</v>
          </cell>
        </row>
        <row r="135">
          <cell r="A135" t="str">
            <v>Whitmore Lawrence</v>
          </cell>
        </row>
        <row r="136">
          <cell r="A136" t="str">
            <v>Wilhelm Alexander</v>
          </cell>
        </row>
        <row r="137">
          <cell r="A137" t="str">
            <v>Winter Lukas</v>
          </cell>
        </row>
        <row r="138">
          <cell r="A138" t="str">
            <v>Wittner Thomas</v>
          </cell>
        </row>
        <row r="139">
          <cell r="A139" t="str">
            <v>Wlach Andreas</v>
          </cell>
        </row>
        <row r="140">
          <cell r="A140" t="str">
            <v>Wochinger Klaus</v>
          </cell>
        </row>
        <row r="141">
          <cell r="A141" t="str">
            <v>Wölfer Franz</v>
          </cell>
        </row>
        <row r="142">
          <cell r="A142" t="str">
            <v>Zauner Teimuraz</v>
          </cell>
        </row>
        <row r="143">
          <cell r="A143" t="str">
            <v>Zierler Erwin</v>
          </cell>
        </row>
        <row r="144">
          <cell r="A144" t="str">
            <v>Ziska Herbert</v>
          </cell>
        </row>
        <row r="145">
          <cell r="A145"/>
        </row>
        <row r="146">
          <cell r="A146"/>
        </row>
        <row r="147">
          <cell r="A147"/>
        </row>
        <row r="148">
          <cell r="A148"/>
        </row>
        <row r="149">
          <cell r="A149"/>
        </row>
        <row r="150">
          <cell r="A150"/>
        </row>
        <row r="151">
          <cell r="A151"/>
        </row>
        <row r="152">
          <cell r="A152"/>
        </row>
        <row r="153">
          <cell r="A153"/>
        </row>
        <row r="154">
          <cell r="A154"/>
        </row>
        <row r="155">
          <cell r="A155"/>
        </row>
        <row r="156">
          <cell r="A156"/>
        </row>
        <row r="157">
          <cell r="A157"/>
        </row>
        <row r="158">
          <cell r="A158"/>
        </row>
        <row r="159">
          <cell r="A159"/>
        </row>
        <row r="160">
          <cell r="A160"/>
        </row>
        <row r="161">
          <cell r="A161"/>
        </row>
        <row r="162">
          <cell r="A162"/>
        </row>
        <row r="163">
          <cell r="A163"/>
        </row>
        <row r="164">
          <cell r="A164"/>
        </row>
        <row r="165">
          <cell r="A165"/>
        </row>
        <row r="166">
          <cell r="A166"/>
        </row>
        <row r="167">
          <cell r="A167"/>
        </row>
        <row r="168">
          <cell r="A168"/>
        </row>
        <row r="169">
          <cell r="A169"/>
        </row>
        <row r="170">
          <cell r="A170"/>
        </row>
        <row r="171">
          <cell r="A171"/>
        </row>
        <row r="172">
          <cell r="A172"/>
        </row>
        <row r="173">
          <cell r="A173"/>
        </row>
        <row r="174">
          <cell r="A174"/>
        </row>
        <row r="175">
          <cell r="A175"/>
        </row>
        <row r="176">
          <cell r="A176"/>
        </row>
        <row r="177">
          <cell r="A177"/>
        </row>
        <row r="178">
          <cell r="A178"/>
        </row>
        <row r="179">
          <cell r="A179"/>
        </row>
        <row r="180">
          <cell r="A180"/>
        </row>
        <row r="181">
          <cell r="A181"/>
        </row>
        <row r="182">
          <cell r="A182"/>
        </row>
        <row r="183">
          <cell r="A183"/>
        </row>
        <row r="184">
          <cell r="A184"/>
        </row>
        <row r="185">
          <cell r="A185"/>
        </row>
        <row r="186">
          <cell r="A186"/>
        </row>
        <row r="187">
          <cell r="A187"/>
        </row>
        <row r="188">
          <cell r="A188"/>
        </row>
        <row r="189">
          <cell r="A189"/>
        </row>
        <row r="190">
          <cell r="A190"/>
        </row>
        <row r="191">
          <cell r="A191"/>
        </row>
        <row r="192">
          <cell r="A192"/>
        </row>
        <row r="193">
          <cell r="A193"/>
        </row>
        <row r="194">
          <cell r="A194"/>
        </row>
        <row r="195">
          <cell r="A195"/>
        </row>
        <row r="196">
          <cell r="A196"/>
        </row>
        <row r="197">
          <cell r="A197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A2">
            <v>1</v>
          </cell>
          <cell r="B2">
            <v>35</v>
          </cell>
        </row>
        <row r="3">
          <cell r="A3">
            <v>2</v>
          </cell>
          <cell r="B3">
            <v>30</v>
          </cell>
        </row>
        <row r="4">
          <cell r="A4">
            <v>3</v>
          </cell>
          <cell r="B4">
            <v>27</v>
          </cell>
        </row>
        <row r="5">
          <cell r="A5">
            <v>4</v>
          </cell>
          <cell r="B5">
            <v>25</v>
          </cell>
        </row>
        <row r="6">
          <cell r="A6">
            <v>5</v>
          </cell>
          <cell r="B6">
            <v>24</v>
          </cell>
        </row>
        <row r="7">
          <cell r="A7">
            <v>6</v>
          </cell>
          <cell r="B7">
            <v>23</v>
          </cell>
        </row>
        <row r="8">
          <cell r="A8">
            <v>7</v>
          </cell>
          <cell r="B8">
            <v>22</v>
          </cell>
        </row>
        <row r="9">
          <cell r="A9">
            <v>8</v>
          </cell>
          <cell r="B9">
            <v>21</v>
          </cell>
        </row>
        <row r="10">
          <cell r="A10">
            <v>9</v>
          </cell>
          <cell r="B10">
            <v>20</v>
          </cell>
        </row>
        <row r="11">
          <cell r="A11">
            <v>10</v>
          </cell>
          <cell r="B11">
            <v>19</v>
          </cell>
        </row>
        <row r="12">
          <cell r="A12">
            <v>11</v>
          </cell>
          <cell r="B12">
            <v>18</v>
          </cell>
        </row>
        <row r="13">
          <cell r="A13">
            <v>12</v>
          </cell>
          <cell r="B13">
            <v>17</v>
          </cell>
        </row>
        <row r="14">
          <cell r="A14">
            <v>13</v>
          </cell>
          <cell r="B14">
            <v>16</v>
          </cell>
        </row>
        <row r="15">
          <cell r="A15">
            <v>14</v>
          </cell>
          <cell r="B15">
            <v>15</v>
          </cell>
        </row>
        <row r="16">
          <cell r="A16">
            <v>15</v>
          </cell>
          <cell r="B16">
            <v>14</v>
          </cell>
        </row>
        <row r="17">
          <cell r="A17">
            <v>16</v>
          </cell>
          <cell r="B17">
            <v>13</v>
          </cell>
        </row>
        <row r="18">
          <cell r="A18">
            <v>17</v>
          </cell>
          <cell r="B18">
            <v>12</v>
          </cell>
        </row>
        <row r="19">
          <cell r="A19">
            <v>18</v>
          </cell>
          <cell r="B19">
            <v>11</v>
          </cell>
        </row>
        <row r="20">
          <cell r="A20">
            <v>19</v>
          </cell>
          <cell r="B20">
            <v>10</v>
          </cell>
        </row>
        <row r="21">
          <cell r="A21">
            <v>20</v>
          </cell>
          <cell r="B21">
            <v>9</v>
          </cell>
        </row>
        <row r="22">
          <cell r="A22">
            <v>21</v>
          </cell>
          <cell r="B22">
            <v>8</v>
          </cell>
        </row>
        <row r="23">
          <cell r="A23">
            <v>22</v>
          </cell>
          <cell r="B23">
            <v>7</v>
          </cell>
        </row>
        <row r="24">
          <cell r="A24">
            <v>23</v>
          </cell>
          <cell r="B24">
            <v>6</v>
          </cell>
        </row>
        <row r="25">
          <cell r="A25">
            <v>24</v>
          </cell>
          <cell r="B25">
            <v>5</v>
          </cell>
        </row>
        <row r="26">
          <cell r="A26">
            <v>25</v>
          </cell>
          <cell r="B26">
            <v>4</v>
          </cell>
        </row>
        <row r="27">
          <cell r="A27">
            <v>26</v>
          </cell>
          <cell r="B27">
            <v>3</v>
          </cell>
        </row>
        <row r="28">
          <cell r="A28">
            <v>27</v>
          </cell>
          <cell r="B28">
            <v>2</v>
          </cell>
        </row>
        <row r="29">
          <cell r="A29">
            <v>28</v>
          </cell>
          <cell r="B29">
            <v>1</v>
          </cell>
        </row>
        <row r="30">
          <cell r="A30">
            <v>29</v>
          </cell>
          <cell r="B30">
            <v>1</v>
          </cell>
        </row>
        <row r="31">
          <cell r="A31">
            <v>30</v>
          </cell>
          <cell r="B31">
            <v>1</v>
          </cell>
        </row>
      </sheetData>
      <sheetData sheetId="22"/>
      <sheetData sheetId="23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9">
    <pageSetUpPr fitToPage="1"/>
  </sheetPr>
  <dimension ref="A1:O874"/>
  <sheetViews>
    <sheetView tabSelected="1" zoomScaleNormal="100" workbookViewId="0">
      <selection activeCell="A13" sqref="A13"/>
    </sheetView>
  </sheetViews>
  <sheetFormatPr baseColWidth="10" defaultRowHeight="12.75"/>
  <cols>
    <col min="1" max="1" width="9.42578125" style="4" customWidth="1"/>
    <col min="2" max="2" width="26" style="4" customWidth="1"/>
    <col min="3" max="3" width="30.5703125" style="4" customWidth="1"/>
    <col min="4" max="4" width="12.85546875" style="4" customWidth="1"/>
    <col min="5" max="5" width="13.7109375" style="4" bestFit="1" customWidth="1"/>
    <col min="6" max="6" width="9.85546875" style="4" customWidth="1"/>
    <col min="7" max="7" width="9.42578125" style="4" customWidth="1"/>
    <col min="8" max="8" width="9.42578125" style="5" customWidth="1"/>
    <col min="9" max="9" width="9.140625" style="4" bestFit="1" customWidth="1"/>
    <col min="10" max="10" width="7.85546875" style="4" bestFit="1" customWidth="1"/>
    <col min="11" max="16384" width="11.42578125" style="4"/>
  </cols>
  <sheetData>
    <row r="1" spans="1:10" ht="12.75" customHeight="1" thickBot="1">
      <c r="A1" s="1"/>
      <c r="B1" s="2"/>
      <c r="C1" s="2"/>
      <c r="D1" s="2"/>
      <c r="E1" s="3"/>
      <c r="F1" s="2"/>
    </row>
    <row r="2" spans="1:10">
      <c r="A2" s="1"/>
      <c r="B2" s="2"/>
      <c r="C2" s="2"/>
      <c r="D2" s="2"/>
      <c r="E2" s="6"/>
      <c r="F2" s="33" t="s">
        <v>0</v>
      </c>
      <c r="G2" s="34"/>
      <c r="H2" s="34"/>
      <c r="I2" s="34"/>
      <c r="J2" s="35"/>
    </row>
    <row r="3" spans="1:10">
      <c r="A3" s="1"/>
      <c r="B3" s="2"/>
      <c r="C3" s="2"/>
      <c r="D3" s="2"/>
      <c r="E3" s="2"/>
      <c r="F3" s="36"/>
      <c r="G3" s="37"/>
      <c r="H3" s="37"/>
      <c r="I3" s="37"/>
      <c r="J3" s="38"/>
    </row>
    <row r="4" spans="1:10">
      <c r="A4" s="1"/>
      <c r="B4" s="2"/>
      <c r="C4" s="2"/>
      <c r="D4" s="2"/>
      <c r="E4" s="2"/>
      <c r="F4" s="36"/>
      <c r="G4" s="37"/>
      <c r="H4" s="37"/>
      <c r="I4" s="37"/>
      <c r="J4" s="38"/>
    </row>
    <row r="5" spans="1:10">
      <c r="A5" s="1"/>
      <c r="B5" s="2"/>
      <c r="C5" s="2"/>
      <c r="D5" s="2"/>
      <c r="E5" s="2"/>
      <c r="F5" s="36"/>
      <c r="G5" s="37"/>
      <c r="H5" s="37"/>
      <c r="I5" s="37"/>
      <c r="J5" s="38"/>
    </row>
    <row r="6" spans="1:10">
      <c r="A6" s="1"/>
      <c r="B6" s="2"/>
      <c r="C6" s="2"/>
      <c r="D6" s="2"/>
      <c r="E6" s="2"/>
      <c r="F6" s="36"/>
      <c r="G6" s="37"/>
      <c r="H6" s="37"/>
      <c r="I6" s="37"/>
      <c r="J6" s="38"/>
    </row>
    <row r="7" spans="1:10">
      <c r="A7" s="1"/>
      <c r="B7" s="1"/>
      <c r="C7" s="1"/>
      <c r="D7" s="1"/>
      <c r="E7" s="1"/>
      <c r="F7" s="36"/>
      <c r="G7" s="37"/>
      <c r="H7" s="37"/>
      <c r="I7" s="37"/>
      <c r="J7" s="38"/>
    </row>
    <row r="8" spans="1:10" ht="13.5" thickBot="1">
      <c r="A8" s="1"/>
      <c r="B8" s="1"/>
      <c r="C8" s="1"/>
      <c r="D8" s="1"/>
      <c r="E8" s="1"/>
      <c r="F8" s="39"/>
      <c r="G8" s="40"/>
      <c r="H8" s="40"/>
      <c r="I8" s="40"/>
      <c r="J8" s="41"/>
    </row>
    <row r="9" spans="1:10" ht="13.5" thickBot="1">
      <c r="E9" s="7"/>
      <c r="F9" s="7"/>
      <c r="G9" s="7"/>
      <c r="H9" s="8"/>
    </row>
    <row r="10" spans="1:10" ht="16.5" thickBot="1">
      <c r="A10" s="42" t="s">
        <v>1</v>
      </c>
      <c r="B10" s="43"/>
      <c r="C10" s="43"/>
      <c r="D10" s="43"/>
      <c r="E10" s="43"/>
      <c r="F10" s="43"/>
      <c r="G10" s="44"/>
      <c r="H10" s="44"/>
      <c r="I10" s="44"/>
      <c r="J10" s="45"/>
    </row>
    <row r="11" spans="1:10" ht="13.5" thickBot="1"/>
    <row r="12" spans="1:10" ht="13.5" thickBot="1">
      <c r="A12" s="9" t="s">
        <v>2</v>
      </c>
      <c r="B12" s="9" t="s">
        <v>3</v>
      </c>
      <c r="C12" s="9" t="s">
        <v>4</v>
      </c>
      <c r="D12" s="9" t="s">
        <v>5</v>
      </c>
      <c r="E12" s="9" t="s">
        <v>6</v>
      </c>
      <c r="F12" s="9" t="s">
        <v>7</v>
      </c>
      <c r="G12" s="9" t="s">
        <v>8</v>
      </c>
      <c r="H12" s="9" t="s">
        <v>9</v>
      </c>
      <c r="I12" s="10" t="s">
        <v>10</v>
      </c>
      <c r="J12" s="11" t="s">
        <v>11</v>
      </c>
    </row>
    <row r="13" spans="1:10">
      <c r="A13" s="12" t="s">
        <v>25</v>
      </c>
      <c r="B13" s="13" t="s">
        <v>26</v>
      </c>
      <c r="C13" s="14" t="s">
        <v>27</v>
      </c>
      <c r="D13" s="14">
        <v>1975</v>
      </c>
      <c r="E13" s="14">
        <v>10</v>
      </c>
      <c r="F13" s="15">
        <v>3.124999999999998E-3</v>
      </c>
      <c r="G13" s="15">
        <v>2.2446296296296294E-2</v>
      </c>
      <c r="H13" s="15">
        <v>1.9321296296296295E-2</v>
      </c>
      <c r="I13" s="16">
        <v>47.443331576172909</v>
      </c>
      <c r="J13" s="17">
        <f>IF([1]Eingabe!C11=0,"",[1]Eingabe!L11)</f>
        <v>1</v>
      </c>
    </row>
    <row r="14" spans="1:10">
      <c r="A14" s="12" t="s">
        <v>28</v>
      </c>
      <c r="B14" s="13" t="s">
        <v>29</v>
      </c>
      <c r="C14" s="14" t="s">
        <v>30</v>
      </c>
      <c r="D14" s="14" t="s">
        <v>31</v>
      </c>
      <c r="E14" s="14">
        <v>63</v>
      </c>
      <c r="F14" s="15">
        <v>2.1527777777777764E-2</v>
      </c>
      <c r="G14" s="15">
        <v>4.0868750000000002E-2</v>
      </c>
      <c r="H14" s="15">
        <v>1.9340972222222239E-2</v>
      </c>
      <c r="I14" s="16">
        <v>47.395066604430674</v>
      </c>
      <c r="J14" s="17">
        <f>IF([1]Eingabe!C64=0,"",[1]Eingabe!L64)</f>
        <v>2</v>
      </c>
    </row>
    <row r="15" spans="1:10">
      <c r="A15" s="12" t="s">
        <v>32</v>
      </c>
      <c r="B15" s="13" t="s">
        <v>33</v>
      </c>
      <c r="C15" s="14" t="s">
        <v>34</v>
      </c>
      <c r="D15" s="14" t="s">
        <v>35</v>
      </c>
      <c r="E15" s="14">
        <v>41</v>
      </c>
      <c r="F15" s="15">
        <v>1.3888888888888881E-2</v>
      </c>
      <c r="G15" s="15">
        <v>3.3284374999999998E-2</v>
      </c>
      <c r="H15" s="15">
        <v>1.9395486111111117E-2</v>
      </c>
      <c r="I15" s="16">
        <v>47.261855743926652</v>
      </c>
      <c r="J15" s="17">
        <f>IF([1]Eingabe!C42=0,"",[1]Eingabe!L42)</f>
        <v>3</v>
      </c>
    </row>
    <row r="16" spans="1:10">
      <c r="A16" s="12" t="s">
        <v>36</v>
      </c>
      <c r="B16" s="13" t="s">
        <v>37</v>
      </c>
      <c r="C16" s="14" t="s">
        <v>38</v>
      </c>
      <c r="D16" s="14" t="s">
        <v>39</v>
      </c>
      <c r="E16" s="14">
        <v>40</v>
      </c>
      <c r="F16" s="15">
        <v>1.3541666666666658E-2</v>
      </c>
      <c r="G16" s="15">
        <v>3.3509722222222219E-2</v>
      </c>
      <c r="H16" s="15">
        <v>1.9968055555555558E-2</v>
      </c>
      <c r="I16" s="16">
        <v>45.906656465187446</v>
      </c>
      <c r="J16" s="17">
        <f>IF([1]Eingabe!C41=0,"",[1]Eingabe!L41)</f>
        <v>4</v>
      </c>
    </row>
    <row r="17" spans="1:15">
      <c r="A17" s="12" t="s">
        <v>25</v>
      </c>
      <c r="B17" s="13" t="s">
        <v>40</v>
      </c>
      <c r="C17" s="14" t="s">
        <v>41</v>
      </c>
      <c r="D17" s="14" t="s">
        <v>42</v>
      </c>
      <c r="E17" s="14">
        <v>59</v>
      </c>
      <c r="F17" s="15">
        <v>2.0138888888888876E-2</v>
      </c>
      <c r="G17" s="15">
        <v>4.0313078703703702E-2</v>
      </c>
      <c r="H17" s="15">
        <v>2.0174189814814825E-2</v>
      </c>
      <c r="I17" s="16">
        <v>45.437595020223149</v>
      </c>
      <c r="J17" s="17">
        <f>IF([1]Eingabe!C60=0,"",[1]Eingabe!L60)</f>
        <v>5</v>
      </c>
    </row>
    <row r="18" spans="1:15">
      <c r="A18" s="12" t="s">
        <v>36</v>
      </c>
      <c r="B18" s="13" t="s">
        <v>43</v>
      </c>
      <c r="C18" s="14" t="s">
        <v>44</v>
      </c>
      <c r="D18" s="14" t="s">
        <v>45</v>
      </c>
      <c r="E18" s="14">
        <v>26</v>
      </c>
      <c r="F18" s="15">
        <v>8.6805555555555507E-3</v>
      </c>
      <c r="G18" s="15">
        <v>2.8921296296296296E-2</v>
      </c>
      <c r="H18" s="15">
        <v>2.0240740740740747E-2</v>
      </c>
      <c r="I18" s="16">
        <v>45.288197621225969</v>
      </c>
      <c r="J18" s="17">
        <f>IF([1]Eingabe!C27=0,"",[1]Eingabe!L27)</f>
        <v>6</v>
      </c>
    </row>
    <row r="19" spans="1:15">
      <c r="A19" s="12" t="s">
        <v>46</v>
      </c>
      <c r="B19" s="13" t="s">
        <v>47</v>
      </c>
      <c r="C19" s="14" t="s">
        <v>48</v>
      </c>
      <c r="D19" s="14" t="s">
        <v>49</v>
      </c>
      <c r="E19" s="14">
        <v>19</v>
      </c>
      <c r="F19" s="15">
        <v>6.249999999999996E-3</v>
      </c>
      <c r="G19" s="15">
        <v>2.672986111111111E-2</v>
      </c>
      <c r="H19" s="15">
        <v>2.0479861111111115E-2</v>
      </c>
      <c r="I19" s="16">
        <v>44.759418127564338</v>
      </c>
      <c r="J19" s="17">
        <f>IF([1]Eingabe!C20=0,"",[1]Eingabe!L20)</f>
        <v>7</v>
      </c>
    </row>
    <row r="20" spans="1:15">
      <c r="A20" s="12" t="s">
        <v>25</v>
      </c>
      <c r="B20" s="13" t="s">
        <v>50</v>
      </c>
      <c r="C20" s="14" t="s">
        <v>51</v>
      </c>
      <c r="D20" s="14">
        <v>1975</v>
      </c>
      <c r="E20" s="14">
        <v>62</v>
      </c>
      <c r="F20" s="15">
        <v>2.1180555555555543E-2</v>
      </c>
      <c r="G20" s="15">
        <v>4.2086458333333333E-2</v>
      </c>
      <c r="H20" s="15">
        <v>2.0905902777777791E-2</v>
      </c>
      <c r="I20" s="16">
        <v>43.847265358999458</v>
      </c>
      <c r="J20" s="17">
        <f>IF([1]Eingabe!C63=0,"",[1]Eingabe!L63)</f>
        <v>8</v>
      </c>
    </row>
    <row r="21" spans="1:15">
      <c r="A21" s="12" t="s">
        <v>52</v>
      </c>
      <c r="B21" s="13" t="s">
        <v>53</v>
      </c>
      <c r="C21" s="14" t="s">
        <v>54</v>
      </c>
      <c r="D21" s="14">
        <v>1981</v>
      </c>
      <c r="E21" s="14">
        <v>20</v>
      </c>
      <c r="F21" s="15">
        <v>6.5972222222222187E-3</v>
      </c>
      <c r="G21" s="15">
        <v>2.7511689814814815E-2</v>
      </c>
      <c r="H21" s="15">
        <v>2.0914467592592596E-2</v>
      </c>
      <c r="I21" s="16">
        <v>43.829309190319918</v>
      </c>
      <c r="J21" s="17">
        <f>IF([1]Eingabe!C21=0,"",[1]Eingabe!L21)</f>
        <v>9</v>
      </c>
    </row>
    <row r="22" spans="1:15">
      <c r="A22" s="12" t="s">
        <v>28</v>
      </c>
      <c r="B22" s="13" t="s">
        <v>55</v>
      </c>
      <c r="C22" s="14" t="s">
        <v>48</v>
      </c>
      <c r="D22" s="14" t="s">
        <v>56</v>
      </c>
      <c r="E22" s="14">
        <v>12</v>
      </c>
      <c r="F22" s="15">
        <v>3.8194444444444422E-3</v>
      </c>
      <c r="G22" s="15">
        <v>2.477199074074074E-2</v>
      </c>
      <c r="H22" s="15">
        <v>2.0952546296296299E-2</v>
      </c>
      <c r="I22" s="16">
        <v>43.749654753355792</v>
      </c>
      <c r="J22" s="17">
        <f>IF([1]Eingabe!C13=0,"",[1]Eingabe!L13)</f>
        <v>10</v>
      </c>
    </row>
    <row r="23" spans="1:15">
      <c r="A23" s="12" t="s">
        <v>25</v>
      </c>
      <c r="B23" s="13" t="s">
        <v>57</v>
      </c>
      <c r="C23" s="14" t="s">
        <v>44</v>
      </c>
      <c r="D23" s="14">
        <v>1978</v>
      </c>
      <c r="E23" s="14">
        <v>33</v>
      </c>
      <c r="F23" s="15">
        <v>1.1111111111111105E-2</v>
      </c>
      <c r="G23" s="15">
        <v>3.2157523148148147E-2</v>
      </c>
      <c r="H23" s="15">
        <v>2.1046412037037041E-2</v>
      </c>
      <c r="I23" s="16">
        <v>43.554533905994788</v>
      </c>
      <c r="J23" s="17">
        <f>IF([1]Eingabe!C34=0,"",[1]Eingabe!L34)</f>
        <v>11</v>
      </c>
    </row>
    <row r="24" spans="1:15">
      <c r="A24" s="12" t="s">
        <v>32</v>
      </c>
      <c r="B24" s="13" t="s">
        <v>58</v>
      </c>
      <c r="C24" s="14" t="s">
        <v>59</v>
      </c>
      <c r="D24" s="14" t="s">
        <v>60</v>
      </c>
      <c r="E24" s="14">
        <v>47</v>
      </c>
      <c r="F24" s="15">
        <v>1.5972222222222214E-2</v>
      </c>
      <c r="G24" s="15">
        <v>3.7046412037037041E-2</v>
      </c>
      <c r="H24" s="15">
        <v>2.1074189814814827E-2</v>
      </c>
      <c r="I24" s="16">
        <v>43.497124905948425</v>
      </c>
      <c r="J24" s="17">
        <f>IF([1]Eingabe!C48=0,"",[1]Eingabe!L48)</f>
        <v>12</v>
      </c>
    </row>
    <row r="25" spans="1:15">
      <c r="A25" s="12" t="s">
        <v>52</v>
      </c>
      <c r="B25" s="13" t="s">
        <v>61</v>
      </c>
      <c r="C25" s="14" t="s">
        <v>62</v>
      </c>
      <c r="D25" s="14" t="s">
        <v>63</v>
      </c>
      <c r="E25" s="14">
        <v>53</v>
      </c>
      <c r="F25" s="15">
        <v>1.8055555555555543E-2</v>
      </c>
      <c r="G25" s="15">
        <v>3.9141087962962957E-2</v>
      </c>
      <c r="H25" s="15">
        <v>2.1085532407407414E-2</v>
      </c>
      <c r="I25" s="16">
        <v>43.473726389979078</v>
      </c>
      <c r="J25" s="17">
        <f>IF([1]Eingabe!C54=0,"",[1]Eingabe!L54)</f>
        <v>13</v>
      </c>
    </row>
    <row r="26" spans="1:15">
      <c r="A26" s="12" t="s">
        <v>25</v>
      </c>
      <c r="B26" s="13" t="s">
        <v>64</v>
      </c>
      <c r="C26" s="14" t="s">
        <v>65</v>
      </c>
      <c r="D26" s="14">
        <v>1965</v>
      </c>
      <c r="E26" s="14">
        <v>56</v>
      </c>
      <c r="F26" s="15">
        <v>1.909722222222221E-2</v>
      </c>
      <c r="G26" s="15">
        <v>4.0191550925925926E-2</v>
      </c>
      <c r="H26" s="15">
        <v>2.1094328703703716E-2</v>
      </c>
      <c r="I26" s="16">
        <v>43.455597925982801</v>
      </c>
      <c r="J26" s="17">
        <f>IF([1]Eingabe!C57=0,"",[1]Eingabe!L57)</f>
        <v>14</v>
      </c>
    </row>
    <row r="27" spans="1:15">
      <c r="A27" s="12" t="s">
        <v>28</v>
      </c>
      <c r="B27" s="13" t="s">
        <v>66</v>
      </c>
      <c r="C27" s="14" t="s">
        <v>67</v>
      </c>
      <c r="D27" s="14" t="s">
        <v>68</v>
      </c>
      <c r="E27" s="14">
        <v>35</v>
      </c>
      <c r="F27" s="15">
        <v>1.1805555555555548E-2</v>
      </c>
      <c r="G27" s="15">
        <v>3.2926967592592594E-2</v>
      </c>
      <c r="H27" s="15">
        <v>2.1121412037037046E-2</v>
      </c>
      <c r="I27" s="16">
        <v>43.399876156919028</v>
      </c>
      <c r="J27" s="17">
        <f>IF([1]Eingabe!C36=0,"",[1]Eingabe!L36)</f>
        <v>15</v>
      </c>
      <c r="O27" s="12"/>
    </row>
    <row r="28" spans="1:15">
      <c r="A28" s="12" t="s">
        <v>52</v>
      </c>
      <c r="B28" s="13" t="s">
        <v>69</v>
      </c>
      <c r="C28" s="14">
        <v>0</v>
      </c>
      <c r="D28" s="14" t="s">
        <v>70</v>
      </c>
      <c r="E28" s="14">
        <v>54</v>
      </c>
      <c r="F28" s="15">
        <v>1.8402777777777768E-2</v>
      </c>
      <c r="G28" s="15">
        <v>3.9713541666666664E-2</v>
      </c>
      <c r="H28" s="15">
        <v>2.1310763888888896E-2</v>
      </c>
      <c r="I28" s="16">
        <v>43.014256619144589</v>
      </c>
      <c r="J28" s="17">
        <f>IF([1]Eingabe!C55=0,"",[1]Eingabe!L55)</f>
        <v>16</v>
      </c>
    </row>
    <row r="29" spans="1:15">
      <c r="A29" s="12" t="s">
        <v>25</v>
      </c>
      <c r="B29" s="13" t="s">
        <v>71</v>
      </c>
      <c r="C29" s="14" t="s">
        <v>54</v>
      </c>
      <c r="D29" s="14">
        <v>1974</v>
      </c>
      <c r="E29" s="14">
        <v>36</v>
      </c>
      <c r="F29" s="15">
        <v>1.2152777777777771E-2</v>
      </c>
      <c r="G29" s="15">
        <v>3.3529050925925924E-2</v>
      </c>
      <c r="H29" s="15">
        <v>2.1376273148148155E-2</v>
      </c>
      <c r="I29" s="16">
        <v>42.882436068893441</v>
      </c>
      <c r="J29" s="17">
        <f>IF([1]Eingabe!C37=0,"",[1]Eingabe!L37)</f>
        <v>17</v>
      </c>
    </row>
    <row r="30" spans="1:15">
      <c r="A30" s="12" t="s">
        <v>25</v>
      </c>
      <c r="B30" s="13" t="s">
        <v>72</v>
      </c>
      <c r="C30" s="14" t="s">
        <v>54</v>
      </c>
      <c r="D30" s="14">
        <v>1971</v>
      </c>
      <c r="E30" s="14">
        <v>6</v>
      </c>
      <c r="F30" s="15">
        <v>1.7361111111111101E-3</v>
      </c>
      <c r="G30" s="15">
        <v>2.3163425925925924E-2</v>
      </c>
      <c r="H30" s="15">
        <v>2.1427314814814816E-2</v>
      </c>
      <c r="I30" s="16">
        <v>42.780286498282301</v>
      </c>
      <c r="J30" s="17">
        <f>IF([1]Eingabe!C7=0,"",[1]Eingabe!L7)</f>
        <v>18</v>
      </c>
    </row>
    <row r="31" spans="1:15">
      <c r="A31" s="12" t="s">
        <v>73</v>
      </c>
      <c r="B31" s="13" t="s">
        <v>74</v>
      </c>
      <c r="C31" s="14" t="s">
        <v>54</v>
      </c>
      <c r="D31" s="14">
        <v>1962</v>
      </c>
      <c r="E31" s="14">
        <v>25</v>
      </c>
      <c r="F31" s="15">
        <v>8.333333333333328E-3</v>
      </c>
      <c r="G31" s="15">
        <v>2.9762037037037042E-2</v>
      </c>
      <c r="H31" s="15">
        <v>2.1428703703703714E-2</v>
      </c>
      <c r="I31" s="16">
        <v>42.777513719051093</v>
      </c>
      <c r="J31" s="17">
        <f>IF([1]Eingabe!C26=0,"",[1]Eingabe!L26)</f>
        <v>19</v>
      </c>
    </row>
    <row r="32" spans="1:15">
      <c r="A32" s="12" t="s">
        <v>36</v>
      </c>
      <c r="B32" s="13" t="s">
        <v>75</v>
      </c>
      <c r="C32" s="14" t="s">
        <v>76</v>
      </c>
      <c r="D32" s="14" t="s">
        <v>77</v>
      </c>
      <c r="E32" s="14">
        <v>52</v>
      </c>
      <c r="F32" s="15">
        <v>1.7708333333333322E-2</v>
      </c>
      <c r="G32" s="15">
        <v>3.9229166666666669E-2</v>
      </c>
      <c r="H32" s="15">
        <v>2.1520833333333347E-2</v>
      </c>
      <c r="I32" s="16">
        <v>42.594385285575967</v>
      </c>
      <c r="J32" s="17">
        <f>IF([1]Eingabe!C53=0,"",[1]Eingabe!L53)</f>
        <v>20</v>
      </c>
    </row>
    <row r="33" spans="1:10">
      <c r="A33" s="12" t="s">
        <v>52</v>
      </c>
      <c r="B33" s="13" t="s">
        <v>78</v>
      </c>
      <c r="C33" s="14" t="s">
        <v>79</v>
      </c>
      <c r="D33" s="14" t="s">
        <v>80</v>
      </c>
      <c r="E33" s="14">
        <v>58</v>
      </c>
      <c r="F33" s="15">
        <v>1.9791666666666655E-2</v>
      </c>
      <c r="G33" s="15">
        <v>4.1386689814814817E-2</v>
      </c>
      <c r="H33" s="15">
        <v>2.1595023148148162E-2</v>
      </c>
      <c r="I33" s="16">
        <v>42.448052052459765</v>
      </c>
      <c r="J33" s="17">
        <f>IF([1]Eingabe!C59=0,"",[1]Eingabe!L59)</f>
        <v>21</v>
      </c>
    </row>
    <row r="34" spans="1:10">
      <c r="A34" s="12" t="s">
        <v>32</v>
      </c>
      <c r="B34" s="13" t="s">
        <v>81</v>
      </c>
      <c r="C34" s="14" t="s">
        <v>76</v>
      </c>
      <c r="D34" s="14" t="s">
        <v>82</v>
      </c>
      <c r="E34" s="14">
        <v>22</v>
      </c>
      <c r="F34" s="15">
        <v>7.2916666666666624E-3</v>
      </c>
      <c r="G34" s="15">
        <v>2.8936342592592593E-2</v>
      </c>
      <c r="H34" s="15">
        <v>2.1644675925925932E-2</v>
      </c>
      <c r="I34" s="16">
        <v>42.350676434415256</v>
      </c>
      <c r="J34" s="17">
        <f>IF([1]Eingabe!C23=0,"",[1]Eingabe!L23)</f>
        <v>22</v>
      </c>
    </row>
    <row r="35" spans="1:10">
      <c r="A35" s="12" t="s">
        <v>32</v>
      </c>
      <c r="B35" s="13" t="s">
        <v>83</v>
      </c>
      <c r="C35" s="14" t="s">
        <v>84</v>
      </c>
      <c r="D35" s="14" t="s">
        <v>85</v>
      </c>
      <c r="E35" s="14">
        <v>11</v>
      </c>
      <c r="F35" s="15">
        <v>3.4722222222222203E-3</v>
      </c>
      <c r="G35" s="15">
        <v>2.5119791666666665E-2</v>
      </c>
      <c r="H35" s="15">
        <v>2.1647569444444445E-2</v>
      </c>
      <c r="I35" s="16">
        <v>42.345015638784183</v>
      </c>
      <c r="J35" s="17">
        <f>IF([1]Eingabe!C12=0,"",[1]Eingabe!L12)</f>
        <v>23</v>
      </c>
    </row>
    <row r="36" spans="1:10">
      <c r="A36" s="12" t="s">
        <v>46</v>
      </c>
      <c r="B36" s="13" t="s">
        <v>86</v>
      </c>
      <c r="C36" s="14" t="s">
        <v>87</v>
      </c>
      <c r="D36" s="14" t="s">
        <v>88</v>
      </c>
      <c r="E36" s="14">
        <v>9</v>
      </c>
      <c r="F36" s="15">
        <v>2.7777777777777761E-3</v>
      </c>
      <c r="G36" s="15">
        <v>2.4514236111111112E-2</v>
      </c>
      <c r="H36" s="15">
        <v>2.1736458333333337E-2</v>
      </c>
      <c r="I36" s="16">
        <v>42.171850289931463</v>
      </c>
      <c r="J36" s="17">
        <f>IF([1]Eingabe!C10=0,"",[1]Eingabe!L10)</f>
        <v>24</v>
      </c>
    </row>
    <row r="37" spans="1:10">
      <c r="A37" s="12" t="s">
        <v>73</v>
      </c>
      <c r="B37" s="13" t="s">
        <v>89</v>
      </c>
      <c r="C37" s="14" t="s">
        <v>90</v>
      </c>
      <c r="D37" s="14">
        <v>1959</v>
      </c>
      <c r="E37" s="14">
        <v>44</v>
      </c>
      <c r="F37" s="15">
        <v>1.4930555555555548E-2</v>
      </c>
      <c r="G37" s="15">
        <v>3.6679398148148148E-2</v>
      </c>
      <c r="H37" s="15">
        <v>2.1748842592592601E-2</v>
      </c>
      <c r="I37" s="16">
        <v>42.147836730349617</v>
      </c>
      <c r="J37" s="17">
        <f>IF([1]Eingabe!C45=0,"",[1]Eingabe!L45)</f>
        <v>25</v>
      </c>
    </row>
    <row r="38" spans="1:10">
      <c r="A38" s="12" t="s">
        <v>32</v>
      </c>
      <c r="B38" s="13" t="s">
        <v>91</v>
      </c>
      <c r="C38" s="14" t="s">
        <v>92</v>
      </c>
      <c r="D38" s="14" t="s">
        <v>93</v>
      </c>
      <c r="E38" s="14">
        <v>3</v>
      </c>
      <c r="F38" s="15">
        <v>6.9444444444444404E-4</v>
      </c>
      <c r="G38" s="15">
        <v>2.2459953703703708E-2</v>
      </c>
      <c r="H38" s="15">
        <v>2.1765509259259262E-2</v>
      </c>
      <c r="I38" s="16">
        <v>42.115562551182101</v>
      </c>
      <c r="J38" s="17">
        <f>IF([1]Eingabe!C4=0,"",[1]Eingabe!L4)</f>
        <v>26</v>
      </c>
    </row>
    <row r="39" spans="1:10">
      <c r="A39" s="12" t="s">
        <v>36</v>
      </c>
      <c r="B39" s="13" t="s">
        <v>94</v>
      </c>
      <c r="C39" s="14" t="s">
        <v>95</v>
      </c>
      <c r="D39" s="14" t="s">
        <v>96</v>
      </c>
      <c r="E39" s="14">
        <v>32</v>
      </c>
      <c r="F39" s="15">
        <v>1.0763888888888882E-2</v>
      </c>
      <c r="G39" s="15">
        <v>3.2617361111111111E-2</v>
      </c>
      <c r="H39" s="15">
        <v>2.1853472222222229E-2</v>
      </c>
      <c r="I39" s="16">
        <v>41.946042136705948</v>
      </c>
      <c r="J39" s="17">
        <f>IF([1]Eingabe!C33=0,"",[1]Eingabe!L33)</f>
        <v>27</v>
      </c>
    </row>
    <row r="40" spans="1:10">
      <c r="A40" s="12" t="s">
        <v>28</v>
      </c>
      <c r="B40" s="13" t="s">
        <v>97</v>
      </c>
      <c r="C40" s="14" t="s">
        <v>34</v>
      </c>
      <c r="D40" s="14" t="s">
        <v>98</v>
      </c>
      <c r="E40" s="14">
        <v>39</v>
      </c>
      <c r="F40" s="15">
        <v>1.3194444444444437E-2</v>
      </c>
      <c r="G40" s="15">
        <v>3.5052314814814814E-2</v>
      </c>
      <c r="H40" s="15">
        <v>2.1857870370370375E-2</v>
      </c>
      <c r="I40" s="16">
        <v>41.937601931671352</v>
      </c>
      <c r="J40" s="17">
        <f>IF([1]Eingabe!C40=0,"",[1]Eingabe!L40)</f>
        <v>28</v>
      </c>
    </row>
    <row r="41" spans="1:10">
      <c r="A41" s="12" t="s">
        <v>73</v>
      </c>
      <c r="B41" s="13" t="s">
        <v>99</v>
      </c>
      <c r="C41" s="14" t="s">
        <v>100</v>
      </c>
      <c r="D41" s="14">
        <v>1961</v>
      </c>
      <c r="E41" s="14">
        <v>51</v>
      </c>
      <c r="F41" s="15">
        <v>1.7361111111111101E-2</v>
      </c>
      <c r="G41" s="15">
        <v>3.9251041666666667E-2</v>
      </c>
      <c r="H41" s="15">
        <v>2.1889930555555565E-2</v>
      </c>
      <c r="I41" s="16">
        <v>41.876179750329122</v>
      </c>
      <c r="J41" s="17">
        <f>IF([1]Eingabe!C52=0,"",[1]Eingabe!L52)</f>
        <v>29</v>
      </c>
    </row>
    <row r="42" spans="1:10">
      <c r="A42" s="12" t="s">
        <v>25</v>
      </c>
      <c r="B42" s="13" t="s">
        <v>101</v>
      </c>
      <c r="C42" s="14">
        <v>0</v>
      </c>
      <c r="D42" s="14" t="s">
        <v>102</v>
      </c>
      <c r="E42" s="14">
        <v>34</v>
      </c>
      <c r="F42" s="15">
        <v>1.1458333333333327E-2</v>
      </c>
      <c r="G42" s="15">
        <v>3.3530902777777781E-2</v>
      </c>
      <c r="H42" s="15">
        <v>2.2072569444444454E-2</v>
      </c>
      <c r="I42" s="16">
        <v>41.529676414604587</v>
      </c>
      <c r="J42" s="17">
        <f>IF([1]Eingabe!C35=0,"",[1]Eingabe!L35)</f>
        <v>30</v>
      </c>
    </row>
    <row r="43" spans="1:10">
      <c r="A43" s="12" t="s">
        <v>25</v>
      </c>
      <c r="B43" s="13" t="s">
        <v>103</v>
      </c>
      <c r="C43" s="14" t="s">
        <v>104</v>
      </c>
      <c r="D43" s="14">
        <v>1966</v>
      </c>
      <c r="E43" s="14">
        <v>23</v>
      </c>
      <c r="F43" s="15">
        <v>7.6388888888888843E-3</v>
      </c>
      <c r="G43" s="15">
        <v>2.9766203703703701E-2</v>
      </c>
      <c r="H43" s="15">
        <v>2.2127314814814815E-2</v>
      </c>
      <c r="I43" s="16">
        <v>41.426927502876872</v>
      </c>
      <c r="J43" s="17">
        <f>IF([1]Eingabe!C24=0,"",[1]Eingabe!L24)</f>
        <v>31</v>
      </c>
    </row>
    <row r="44" spans="1:10">
      <c r="A44" s="12" t="s">
        <v>32</v>
      </c>
      <c r="B44" s="13" t="s">
        <v>105</v>
      </c>
      <c r="C44" s="14" t="s">
        <v>54</v>
      </c>
      <c r="D44" s="14" t="s">
        <v>106</v>
      </c>
      <c r="E44" s="14">
        <v>61</v>
      </c>
      <c r="F44" s="15">
        <v>2.0833333333333322E-2</v>
      </c>
      <c r="G44" s="15">
        <v>4.3117361111111113E-2</v>
      </c>
      <c r="H44" s="15">
        <v>2.2284027777777791E-2</v>
      </c>
      <c r="I44" s="16">
        <v>41.135591635763006</v>
      </c>
      <c r="J44" s="17">
        <f>IF([1]Eingabe!C62=0,"",[1]Eingabe!L62)</f>
        <v>32</v>
      </c>
    </row>
    <row r="45" spans="1:10">
      <c r="A45" s="12" t="s">
        <v>36</v>
      </c>
      <c r="B45" s="13" t="s">
        <v>107</v>
      </c>
      <c r="C45" s="14" t="s">
        <v>59</v>
      </c>
      <c r="D45" s="14" t="s">
        <v>108</v>
      </c>
      <c r="E45" s="14">
        <v>48</v>
      </c>
      <c r="F45" s="15">
        <v>1.6319444444444435E-2</v>
      </c>
      <c r="G45" s="15">
        <v>3.863634259259259E-2</v>
      </c>
      <c r="H45" s="15">
        <v>2.2316898148148155E-2</v>
      </c>
      <c r="I45" s="16">
        <v>41.075003371054557</v>
      </c>
      <c r="J45" s="17">
        <f>IF([1]Eingabe!C49=0,"",[1]Eingabe!L49)</f>
        <v>33</v>
      </c>
    </row>
    <row r="46" spans="1:10">
      <c r="A46" s="12" t="s">
        <v>36</v>
      </c>
      <c r="B46" s="13" t="s">
        <v>109</v>
      </c>
      <c r="C46" s="14" t="s">
        <v>54</v>
      </c>
      <c r="D46" s="14" t="s">
        <v>110</v>
      </c>
      <c r="E46" s="14">
        <v>5</v>
      </c>
      <c r="F46" s="15">
        <v>1.3888888888888881E-3</v>
      </c>
      <c r="G46" s="15">
        <v>2.3964930555555555E-2</v>
      </c>
      <c r="H46" s="15">
        <v>2.2576041666666668E-2</v>
      </c>
      <c r="I46" s="16">
        <v>40.603515895353659</v>
      </c>
      <c r="J46" s="17">
        <f>IF([1]Eingabe!C6=0,"",[1]Eingabe!L6)</f>
        <v>34</v>
      </c>
    </row>
    <row r="47" spans="1:10">
      <c r="A47" s="12" t="s">
        <v>25</v>
      </c>
      <c r="B47" s="13" t="s">
        <v>111</v>
      </c>
      <c r="C47" s="14" t="s">
        <v>112</v>
      </c>
      <c r="D47" s="14" t="s">
        <v>113</v>
      </c>
      <c r="E47" s="14">
        <v>45</v>
      </c>
      <c r="F47" s="15">
        <v>1.5277777777777769E-2</v>
      </c>
      <c r="G47" s="15">
        <v>3.7864930555555558E-2</v>
      </c>
      <c r="H47" s="15">
        <v>2.2587152777777789E-2</v>
      </c>
      <c r="I47" s="16">
        <v>40.583542143856342</v>
      </c>
      <c r="J47" s="17">
        <f>IF([1]Eingabe!C46=0,"",[1]Eingabe!L46)</f>
        <v>35</v>
      </c>
    </row>
    <row r="48" spans="1:10">
      <c r="A48" s="12" t="s">
        <v>114</v>
      </c>
      <c r="B48" s="13" t="s">
        <v>115</v>
      </c>
      <c r="C48" s="14" t="s">
        <v>116</v>
      </c>
      <c r="D48" s="14">
        <v>1945</v>
      </c>
      <c r="E48" s="14">
        <v>37</v>
      </c>
      <c r="F48" s="15">
        <v>1.2499999999999992E-2</v>
      </c>
      <c r="G48" s="15">
        <v>3.5111805555555556E-2</v>
      </c>
      <c r="H48" s="15">
        <v>2.2611805555555566E-2</v>
      </c>
      <c r="I48" s="16">
        <v>40.539295476183149</v>
      </c>
      <c r="J48" s="17">
        <f>IF([1]Eingabe!C38=0,"",[1]Eingabe!L38)</f>
        <v>36</v>
      </c>
    </row>
    <row r="49" spans="1:10">
      <c r="A49" s="12" t="s">
        <v>117</v>
      </c>
      <c r="B49" s="13" t="s">
        <v>118</v>
      </c>
      <c r="C49" s="14" t="s">
        <v>119</v>
      </c>
      <c r="D49" s="14" t="s">
        <v>120</v>
      </c>
      <c r="E49" s="14">
        <v>49</v>
      </c>
      <c r="F49" s="15">
        <v>1.6666666666666656E-2</v>
      </c>
      <c r="G49" s="15">
        <v>3.9290277777777778E-2</v>
      </c>
      <c r="H49" s="15">
        <v>2.2623611111111122E-2</v>
      </c>
      <c r="I49" s="16">
        <v>40.518141076800276</v>
      </c>
      <c r="J49" s="17">
        <f>IF([1]Eingabe!C50=0,"",[1]Eingabe!L50)</f>
        <v>37</v>
      </c>
    </row>
    <row r="50" spans="1:10">
      <c r="A50" s="12" t="s">
        <v>32</v>
      </c>
      <c r="B50" s="13" t="s">
        <v>121</v>
      </c>
      <c r="C50" s="14" t="s">
        <v>54</v>
      </c>
      <c r="D50" s="14" t="s">
        <v>122</v>
      </c>
      <c r="E50" s="14">
        <v>64</v>
      </c>
      <c r="F50" s="15">
        <v>2.1874999999999988E-2</v>
      </c>
      <c r="G50" s="15">
        <v>4.4571064814814813E-2</v>
      </c>
      <c r="H50" s="15">
        <v>2.2696064814814825E-2</v>
      </c>
      <c r="I50" s="16">
        <v>40.388793129825473</v>
      </c>
      <c r="J50" s="17">
        <f>IF([1]Eingabe!C65=0,"",[1]Eingabe!L65)</f>
        <v>38</v>
      </c>
    </row>
    <row r="51" spans="1:10">
      <c r="A51" s="12" t="s">
        <v>32</v>
      </c>
      <c r="B51" s="13" t="s">
        <v>123</v>
      </c>
      <c r="C51" s="14" t="s">
        <v>124</v>
      </c>
      <c r="D51" s="14" t="s">
        <v>125</v>
      </c>
      <c r="E51" s="14">
        <v>4</v>
      </c>
      <c r="F51" s="15">
        <v>1.041666666666666E-3</v>
      </c>
      <c r="G51" s="15">
        <v>2.3746527777777776E-2</v>
      </c>
      <c r="H51" s="15">
        <v>2.270486111111111E-2</v>
      </c>
      <c r="I51" s="16">
        <v>40.373145740938988</v>
      </c>
      <c r="J51" s="17">
        <f>IF([1]Eingabe!C5=0,"",[1]Eingabe!L5)</f>
        <v>39</v>
      </c>
    </row>
    <row r="52" spans="1:10">
      <c r="A52" s="12" t="s">
        <v>32</v>
      </c>
      <c r="B52" s="13" t="s">
        <v>126</v>
      </c>
      <c r="C52" s="14" t="s">
        <v>127</v>
      </c>
      <c r="D52" s="14" t="s">
        <v>128</v>
      </c>
      <c r="E52" s="14">
        <v>8</v>
      </c>
      <c r="F52" s="15">
        <v>2.4305555555555543E-3</v>
      </c>
      <c r="G52" s="15">
        <v>2.5185879629629624E-2</v>
      </c>
      <c r="H52" s="15">
        <v>2.275532407407407E-2</v>
      </c>
      <c r="I52" s="16">
        <v>40.283612911101393</v>
      </c>
      <c r="J52" s="17">
        <f>IF([1]Eingabe!C9=0,"",[1]Eingabe!L9)</f>
        <v>40</v>
      </c>
    </row>
    <row r="53" spans="1:10">
      <c r="A53" s="12" t="s">
        <v>73</v>
      </c>
      <c r="B53" s="13" t="s">
        <v>129</v>
      </c>
      <c r="C53" s="14" t="s">
        <v>100</v>
      </c>
      <c r="D53" s="14">
        <v>1963</v>
      </c>
      <c r="E53" s="14">
        <v>30</v>
      </c>
      <c r="F53" s="15">
        <v>1.0069444444444438E-2</v>
      </c>
      <c r="G53" s="15">
        <v>3.2937731481481478E-2</v>
      </c>
      <c r="H53" s="15">
        <v>2.2868287037037041E-2</v>
      </c>
      <c r="I53" s="16">
        <v>40.08462309319674</v>
      </c>
      <c r="J53" s="17">
        <f>IF([1]Eingabe!C31=0,"",[1]Eingabe!L31)</f>
        <v>41</v>
      </c>
    </row>
    <row r="54" spans="1:10">
      <c r="A54" s="12" t="s">
        <v>25</v>
      </c>
      <c r="B54" s="13" t="s">
        <v>130</v>
      </c>
      <c r="C54" s="14" t="s">
        <v>65</v>
      </c>
      <c r="D54" s="14">
        <v>1968</v>
      </c>
      <c r="E54" s="14">
        <v>15</v>
      </c>
      <c r="F54" s="15">
        <v>4.8611111111111086E-3</v>
      </c>
      <c r="G54" s="15">
        <v>2.7874768518518514E-2</v>
      </c>
      <c r="H54" s="15">
        <v>2.3013657407407406E-2</v>
      </c>
      <c r="I54" s="16">
        <v>39.831420553415349</v>
      </c>
      <c r="J54" s="17">
        <f>IF([1]Eingabe!C16=0,"",[1]Eingabe!L16)</f>
        <v>42</v>
      </c>
    </row>
    <row r="55" spans="1:10">
      <c r="A55" s="12" t="s">
        <v>117</v>
      </c>
      <c r="B55" s="18" t="s">
        <v>131</v>
      </c>
      <c r="C55" s="14" t="s">
        <v>76</v>
      </c>
      <c r="D55" s="14" t="s">
        <v>132</v>
      </c>
      <c r="E55" s="14">
        <v>42</v>
      </c>
      <c r="F55" s="15">
        <v>1.4236111111111102E-2</v>
      </c>
      <c r="G55" s="15">
        <v>3.7444675925925923E-2</v>
      </c>
      <c r="H55" s="15">
        <v>2.3208564814814821E-2</v>
      </c>
      <c r="I55" s="16">
        <v>39.496913056921422</v>
      </c>
      <c r="J55" s="17">
        <f>IF([1]Eingabe!C43=0,"",[1]Eingabe!L43)</f>
        <v>43</v>
      </c>
    </row>
    <row r="56" spans="1:10">
      <c r="A56" s="12" t="s">
        <v>133</v>
      </c>
      <c r="B56" s="13" t="s">
        <v>134</v>
      </c>
      <c r="C56" s="14" t="s">
        <v>135</v>
      </c>
      <c r="D56" s="14" t="s">
        <v>136</v>
      </c>
      <c r="E56" s="14">
        <v>38</v>
      </c>
      <c r="F56" s="15">
        <v>1.2847222222222215E-2</v>
      </c>
      <c r="G56" s="15">
        <v>3.62244212962963E-2</v>
      </c>
      <c r="H56" s="15">
        <v>2.3377199074074085E-2</v>
      </c>
      <c r="I56" s="16">
        <v>39.211997286846632</v>
      </c>
      <c r="J56" s="17">
        <f>IF([1]Eingabe!C39=0,"",[1]Eingabe!L39)</f>
        <v>44</v>
      </c>
    </row>
    <row r="57" spans="1:10">
      <c r="A57" s="12" t="s">
        <v>73</v>
      </c>
      <c r="B57" s="13" t="s">
        <v>137</v>
      </c>
      <c r="C57" s="14" t="s">
        <v>44</v>
      </c>
      <c r="D57" s="14">
        <v>1963</v>
      </c>
      <c r="E57" s="14">
        <v>28</v>
      </c>
      <c r="F57" s="15">
        <v>9.3749999999999944E-3</v>
      </c>
      <c r="G57" s="15">
        <v>3.3100925925925929E-2</v>
      </c>
      <c r="H57" s="15">
        <v>2.3725925925925935E-2</v>
      </c>
      <c r="I57" s="16">
        <v>38.635654074305322</v>
      </c>
      <c r="J57" s="17">
        <f>IF([1]Eingabe!C29=0,"",[1]Eingabe!L29)</f>
        <v>45</v>
      </c>
    </row>
    <row r="58" spans="1:10">
      <c r="A58" s="12" t="s">
        <v>25</v>
      </c>
      <c r="B58" s="13" t="s">
        <v>138</v>
      </c>
      <c r="C58" s="14" t="s">
        <v>100</v>
      </c>
      <c r="D58" s="14">
        <v>1968</v>
      </c>
      <c r="E58" s="14">
        <v>31</v>
      </c>
      <c r="F58" s="15">
        <v>1.0416666666666661E-2</v>
      </c>
      <c r="G58" s="15">
        <v>3.4357407407407406E-2</v>
      </c>
      <c r="H58" s="15">
        <v>2.3940740740740745E-2</v>
      </c>
      <c r="I58" s="16">
        <v>38.288985148514847</v>
      </c>
      <c r="J58" s="17">
        <f>IF([1]Eingabe!C32=0,"",[1]Eingabe!L32)</f>
        <v>46</v>
      </c>
    </row>
    <row r="59" spans="1:10">
      <c r="A59" s="12" t="s">
        <v>46</v>
      </c>
      <c r="B59" s="13" t="s">
        <v>139</v>
      </c>
      <c r="C59" s="14" t="s">
        <v>140</v>
      </c>
      <c r="D59" s="14" t="s">
        <v>141</v>
      </c>
      <c r="E59" s="14">
        <v>60</v>
      </c>
      <c r="F59" s="15">
        <v>2.0486111111111101E-2</v>
      </c>
      <c r="G59" s="15">
        <v>4.4485648148148142E-2</v>
      </c>
      <c r="H59" s="15">
        <v>2.3999537037037041E-2</v>
      </c>
      <c r="I59" s="16">
        <v>38.195181234205897</v>
      </c>
      <c r="J59" s="17">
        <f>IF([1]Eingabe!C61=0,"",[1]Eingabe!L61)</f>
        <v>47</v>
      </c>
    </row>
    <row r="60" spans="1:10">
      <c r="A60" s="12" t="s">
        <v>117</v>
      </c>
      <c r="B60" s="13" t="s">
        <v>142</v>
      </c>
      <c r="C60" s="14" t="s">
        <v>143</v>
      </c>
      <c r="D60" s="14" t="s">
        <v>144</v>
      </c>
      <c r="E60" s="14">
        <v>55</v>
      </c>
      <c r="F60" s="15">
        <v>1.8749999999999989E-2</v>
      </c>
      <c r="G60" s="15">
        <v>4.276678240740741E-2</v>
      </c>
      <c r="H60" s="15">
        <v>2.4016782407407421E-2</v>
      </c>
      <c r="I60" s="16">
        <v>38.167754993855546</v>
      </c>
      <c r="J60" s="17">
        <f>IF([1]Eingabe!C56=0,"",[1]Eingabe!L56)</f>
        <v>48</v>
      </c>
    </row>
    <row r="61" spans="1:10">
      <c r="A61" s="12" t="s">
        <v>117</v>
      </c>
      <c r="B61" s="13" t="s">
        <v>145</v>
      </c>
      <c r="C61" s="14" t="s">
        <v>76</v>
      </c>
      <c r="D61" s="14" t="s">
        <v>146</v>
      </c>
      <c r="E61" s="14">
        <v>50</v>
      </c>
      <c r="F61" s="15">
        <v>1.701388888888888E-2</v>
      </c>
      <c r="G61" s="15">
        <v>4.1156828703703706E-2</v>
      </c>
      <c r="H61" s="15">
        <v>2.4142939814814825E-2</v>
      </c>
      <c r="I61" s="16">
        <v>37.968311800378707</v>
      </c>
      <c r="J61" s="17">
        <f>IF([1]Eingabe!C51=0,"",[1]Eingabe!L51)</f>
        <v>49</v>
      </c>
    </row>
    <row r="62" spans="1:10">
      <c r="A62" s="12" t="s">
        <v>147</v>
      </c>
      <c r="B62" s="13" t="s">
        <v>148</v>
      </c>
      <c r="C62" s="14" t="s">
        <v>54</v>
      </c>
      <c r="D62" s="14" t="s">
        <v>149</v>
      </c>
      <c r="E62" s="14">
        <v>65</v>
      </c>
      <c r="F62" s="15">
        <v>2.2222222222222209E-2</v>
      </c>
      <c r="G62" s="15">
        <v>4.6419791666666661E-2</v>
      </c>
      <c r="H62" s="15">
        <v>2.4197569444444452E-2</v>
      </c>
      <c r="I62" s="16">
        <v>37.882592661682608</v>
      </c>
      <c r="J62" s="17">
        <f>IF([1]Eingabe!C66=0,"",[1]Eingabe!L66)</f>
        <v>50</v>
      </c>
    </row>
    <row r="63" spans="1:10">
      <c r="A63" s="12" t="s">
        <v>117</v>
      </c>
      <c r="B63" s="13" t="s">
        <v>150</v>
      </c>
      <c r="C63" s="14" t="s">
        <v>151</v>
      </c>
      <c r="D63" s="14" t="s">
        <v>152</v>
      </c>
      <c r="E63" s="14">
        <v>66</v>
      </c>
      <c r="F63" s="15">
        <v>2.256944444444443E-2</v>
      </c>
      <c r="G63" s="15">
        <v>4.6875462962962959E-2</v>
      </c>
      <c r="H63" s="15">
        <v>2.4306018518518529E-2</v>
      </c>
      <c r="I63" s="16">
        <v>37.713567360621688</v>
      </c>
      <c r="J63" s="17">
        <f>IF([1]Eingabe!C67=0,"",[1]Eingabe!L67)</f>
        <v>51</v>
      </c>
    </row>
    <row r="64" spans="1:10">
      <c r="A64" s="12" t="s">
        <v>46</v>
      </c>
      <c r="B64" s="13" t="s">
        <v>153</v>
      </c>
      <c r="C64" s="14" t="s">
        <v>127</v>
      </c>
      <c r="D64" s="14" t="s">
        <v>154</v>
      </c>
      <c r="E64" s="14">
        <v>7</v>
      </c>
      <c r="F64" s="15">
        <v>2.083333333333332E-3</v>
      </c>
      <c r="G64" s="15">
        <v>2.6582638888888888E-2</v>
      </c>
      <c r="H64" s="15">
        <v>2.4499305555555555E-2</v>
      </c>
      <c r="I64" s="16">
        <v>37.416026531364267</v>
      </c>
      <c r="J64" s="17">
        <f>IF([1]Eingabe!C8=0,"",[1]Eingabe!L8)</f>
        <v>52</v>
      </c>
    </row>
    <row r="65" spans="1:10">
      <c r="A65" s="12" t="s">
        <v>155</v>
      </c>
      <c r="B65" s="13" t="s">
        <v>156</v>
      </c>
      <c r="C65" s="14" t="s">
        <v>54</v>
      </c>
      <c r="D65" s="14">
        <v>1969</v>
      </c>
      <c r="E65" s="14">
        <v>16</v>
      </c>
      <c r="F65" s="15">
        <v>5.2083333333333304E-3</v>
      </c>
      <c r="G65" s="15">
        <v>2.9848842592592597E-2</v>
      </c>
      <c r="H65" s="15">
        <v>2.4640509259259265E-2</v>
      </c>
      <c r="I65" s="16">
        <v>37.201612069856353</v>
      </c>
      <c r="J65" s="17">
        <f>IF([1]Eingabe!C17=0,"",[1]Eingabe!L17)</f>
        <v>53</v>
      </c>
    </row>
    <row r="66" spans="1:10">
      <c r="A66" s="12" t="s">
        <v>46</v>
      </c>
      <c r="B66" s="13" t="s">
        <v>157</v>
      </c>
      <c r="C66" s="14" t="s">
        <v>54</v>
      </c>
      <c r="D66" s="14" t="s">
        <v>158</v>
      </c>
      <c r="E66" s="14">
        <v>43</v>
      </c>
      <c r="F66" s="15">
        <v>1.4583333333333325E-2</v>
      </c>
      <c r="G66" s="15">
        <v>3.9261805555555557E-2</v>
      </c>
      <c r="H66" s="15">
        <v>2.4678472222222234E-2</v>
      </c>
      <c r="I66" s="16">
        <v>37.14438472577875</v>
      </c>
      <c r="J66" s="17">
        <f>IF([1]Eingabe!C44=0,"",[1]Eingabe!L44)</f>
        <v>54</v>
      </c>
    </row>
    <row r="67" spans="1:10">
      <c r="A67" s="12" t="s">
        <v>133</v>
      </c>
      <c r="B67" s="13" t="s">
        <v>159</v>
      </c>
      <c r="C67" s="14" t="s">
        <v>160</v>
      </c>
      <c r="D67" s="14" t="s">
        <v>161</v>
      </c>
      <c r="E67" s="14">
        <v>18</v>
      </c>
      <c r="F67" s="15">
        <v>5.9027777777777742E-3</v>
      </c>
      <c r="G67" s="15">
        <v>3.0605439814814811E-2</v>
      </c>
      <c r="H67" s="15">
        <v>2.4702662037037037E-2</v>
      </c>
      <c r="I67" s="16">
        <v>37.108011488490426</v>
      </c>
      <c r="J67" s="17">
        <f>IF([1]Eingabe!C19=0,"",[1]Eingabe!L19)</f>
        <v>55</v>
      </c>
    </row>
    <row r="68" spans="1:10">
      <c r="A68" s="12" t="s">
        <v>117</v>
      </c>
      <c r="B68" s="13" t="s">
        <v>162</v>
      </c>
      <c r="C68" s="14" t="s">
        <v>163</v>
      </c>
      <c r="D68" s="14" t="s">
        <v>164</v>
      </c>
      <c r="E68" s="14">
        <v>13</v>
      </c>
      <c r="F68" s="15">
        <v>4.166666666666664E-3</v>
      </c>
      <c r="G68" s="15">
        <v>2.9392824074074075E-2</v>
      </c>
      <c r="H68" s="15">
        <v>2.5226157407407412E-2</v>
      </c>
      <c r="I68" s="16">
        <v>36.337942868678702</v>
      </c>
      <c r="J68" s="17">
        <f>IF([1]Eingabe!C14=0,"",[1]Eingabe!L14)</f>
        <v>56</v>
      </c>
    </row>
    <row r="69" spans="1:10">
      <c r="A69" s="12" t="s">
        <v>32</v>
      </c>
      <c r="B69" s="13" t="s">
        <v>165</v>
      </c>
      <c r="C69" s="14" t="s">
        <v>34</v>
      </c>
      <c r="D69" s="14" t="s">
        <v>166</v>
      </c>
      <c r="E69" s="14">
        <v>2</v>
      </c>
      <c r="F69" s="15">
        <v>3.4722222222222202E-4</v>
      </c>
      <c r="G69" s="15">
        <v>2.567997685185185E-2</v>
      </c>
      <c r="H69" s="15">
        <v>2.5332754629629629E-2</v>
      </c>
      <c r="I69" s="16">
        <v>36.185037121644775</v>
      </c>
      <c r="J69" s="17">
        <f>IF([1]Eingabe!C3=0,"",[1]Eingabe!L3)</f>
        <v>57</v>
      </c>
    </row>
    <row r="70" spans="1:10">
      <c r="A70" s="12" t="s">
        <v>155</v>
      </c>
      <c r="B70" s="13" t="s">
        <v>167</v>
      </c>
      <c r="C70" s="14" t="s">
        <v>54</v>
      </c>
      <c r="D70" s="14">
        <v>1960</v>
      </c>
      <c r="E70" s="14">
        <v>24</v>
      </c>
      <c r="F70" s="15">
        <v>7.986111111111107E-3</v>
      </c>
      <c r="G70" s="15">
        <v>3.3346875000000005E-2</v>
      </c>
      <c r="H70" s="15">
        <v>2.5360763888888898E-2</v>
      </c>
      <c r="I70" s="16">
        <v>36.145073180081859</v>
      </c>
      <c r="J70" s="17">
        <f>IF([1]Eingabe!C25=0,"",[1]Eingabe!L25)</f>
        <v>58</v>
      </c>
    </row>
    <row r="71" spans="1:10">
      <c r="A71" s="12" t="s">
        <v>52</v>
      </c>
      <c r="B71" s="13" t="s">
        <v>168</v>
      </c>
      <c r="C71" s="14">
        <v>0</v>
      </c>
      <c r="D71" s="14" t="s">
        <v>169</v>
      </c>
      <c r="E71" s="14">
        <v>14</v>
      </c>
      <c r="F71" s="15">
        <v>4.5138888888888859E-3</v>
      </c>
      <c r="G71" s="15">
        <v>3.0394907407407409E-2</v>
      </c>
      <c r="H71" s="15">
        <v>2.5881018518518522E-2</v>
      </c>
      <c r="I71" s="16">
        <v>35.41849274636423</v>
      </c>
      <c r="J71" s="17">
        <f>IF([1]Eingabe!C15=0,"",[1]Eingabe!L15)</f>
        <v>59</v>
      </c>
    </row>
    <row r="72" spans="1:10">
      <c r="A72" s="12" t="s">
        <v>46</v>
      </c>
      <c r="B72" s="13" t="s">
        <v>170</v>
      </c>
      <c r="C72" s="14" t="s">
        <v>160</v>
      </c>
      <c r="D72" s="14" t="s">
        <v>171</v>
      </c>
      <c r="E72" s="14">
        <v>17</v>
      </c>
      <c r="F72" s="15">
        <v>5.5555555555555523E-3</v>
      </c>
      <c r="G72" s="15">
        <v>3.1766087962962965E-2</v>
      </c>
      <c r="H72" s="15">
        <v>2.6210532407407412E-2</v>
      </c>
      <c r="I72" s="16">
        <v>34.973218110121472</v>
      </c>
      <c r="J72" s="17">
        <f>IF([1]Eingabe!C18=0,"",[1]Eingabe!L18)</f>
        <v>60</v>
      </c>
    </row>
    <row r="73" spans="1:10">
      <c r="A73" s="12" t="s">
        <v>147</v>
      </c>
      <c r="B73" s="13" t="s">
        <v>172</v>
      </c>
      <c r="C73" s="14" t="s">
        <v>54</v>
      </c>
      <c r="D73" s="14" t="s">
        <v>173</v>
      </c>
      <c r="E73" s="14">
        <v>27</v>
      </c>
      <c r="F73" s="15">
        <v>9.0277777777777717E-3</v>
      </c>
      <c r="G73" s="15">
        <v>3.5654745370370368E-2</v>
      </c>
      <c r="H73" s="15">
        <v>2.6626967592592594E-2</v>
      </c>
      <c r="I73" s="16">
        <v>34.426250885650077</v>
      </c>
      <c r="J73" s="17">
        <f>IF([1]Eingabe!C28=0,"",[1]Eingabe!L28)</f>
        <v>61</v>
      </c>
    </row>
    <row r="74" spans="1:10">
      <c r="A74" s="12" t="s">
        <v>25</v>
      </c>
      <c r="B74" s="13" t="s">
        <v>174</v>
      </c>
      <c r="C74" s="14">
        <v>0</v>
      </c>
      <c r="D74" s="14" t="s">
        <v>175</v>
      </c>
      <c r="E74" s="14">
        <v>46</v>
      </c>
      <c r="F74" s="15">
        <v>1.5624999999999991E-2</v>
      </c>
      <c r="G74" s="15">
        <v>4.2526388888888884E-2</v>
      </c>
      <c r="H74" s="15">
        <v>2.6901388888888891E-2</v>
      </c>
      <c r="I74" s="16">
        <v>34.075068408281275</v>
      </c>
      <c r="J74" s="17">
        <f>IF([1]Eingabe!C47=0,"",[1]Eingabe!L47)</f>
        <v>62</v>
      </c>
    </row>
    <row r="75" spans="1:10">
      <c r="A75" s="12" t="s">
        <v>73</v>
      </c>
      <c r="B75" s="13" t="s">
        <v>176</v>
      </c>
      <c r="C75" s="14" t="s">
        <v>177</v>
      </c>
      <c r="D75" s="14" t="s">
        <v>178</v>
      </c>
      <c r="E75" s="14">
        <v>21</v>
      </c>
      <c r="F75" s="15">
        <v>6.9444444444444406E-3</v>
      </c>
      <c r="G75" s="15">
        <v>3.40880787037037E-2</v>
      </c>
      <c r="H75" s="15">
        <v>2.714363425925926E-2</v>
      </c>
      <c r="I75" s="16">
        <v>33.770962941484981</v>
      </c>
      <c r="J75" s="17">
        <f>IF([1]Eingabe!C22=0,"",[1]Eingabe!L22)</f>
        <v>63</v>
      </c>
    </row>
    <row r="76" spans="1:10">
      <c r="A76" s="12" t="s">
        <v>25</v>
      </c>
      <c r="B76" s="13" t="s">
        <v>179</v>
      </c>
      <c r="C76" s="14">
        <v>0</v>
      </c>
      <c r="D76" s="14" t="s">
        <v>180</v>
      </c>
      <c r="E76" s="14">
        <v>1</v>
      </c>
      <c r="F76" s="15">
        <v>0</v>
      </c>
      <c r="G76" s="15">
        <v>2.7907870370370371E-2</v>
      </c>
      <c r="H76" s="15">
        <v>2.7907870370370371E-2</v>
      </c>
      <c r="I76" s="16">
        <v>32.846170435128812</v>
      </c>
      <c r="J76" s="17">
        <f>IF([1]Eingabe!C2=0,"",[1]Eingabe!L2)</f>
        <v>64</v>
      </c>
    </row>
    <row r="77" spans="1:10">
      <c r="A77" s="12" t="s">
        <v>147</v>
      </c>
      <c r="B77" s="13" t="s">
        <v>181</v>
      </c>
      <c r="C77" s="14" t="s">
        <v>44</v>
      </c>
      <c r="D77" s="14" t="s">
        <v>182</v>
      </c>
      <c r="E77" s="14">
        <v>29</v>
      </c>
      <c r="F77" s="15">
        <v>9.7222222222222172E-3</v>
      </c>
      <c r="G77" s="15">
        <v>3.9270254629629624E-2</v>
      </c>
      <c r="H77" s="15">
        <v>2.9548032407407408E-2</v>
      </c>
      <c r="I77" s="16">
        <v>31.022934252531385</v>
      </c>
      <c r="J77" s="17">
        <f>IF([1]Eingabe!C30=0,"",[1]Eingabe!L30)</f>
        <v>65</v>
      </c>
    </row>
    <row r="78" spans="1:10">
      <c r="A78" s="12" t="s">
        <v>25</v>
      </c>
      <c r="B78" s="13" t="s">
        <v>183</v>
      </c>
      <c r="C78" s="14" t="s">
        <v>184</v>
      </c>
      <c r="D78" s="14" t="s">
        <v>185</v>
      </c>
      <c r="E78" s="14">
        <v>57</v>
      </c>
      <c r="F78" s="15">
        <v>1.9444444444444434E-2</v>
      </c>
      <c r="G78" s="15">
        <v>0</v>
      </c>
      <c r="H78" s="15" t="s">
        <v>186</v>
      </c>
      <c r="I78" s="16" t="s">
        <v>186</v>
      </c>
      <c r="J78" s="17" t="str">
        <f>IF([1]Eingabe!C58=0,"",[1]Eingabe!L58)</f>
        <v/>
      </c>
    </row>
    <row r="79" spans="1:10">
      <c r="A79" s="12" t="s">
        <v>186</v>
      </c>
      <c r="B79" s="13" t="s">
        <v>186</v>
      </c>
      <c r="C79" s="14" t="s">
        <v>186</v>
      </c>
      <c r="D79" s="14" t="s">
        <v>186</v>
      </c>
      <c r="E79" s="14" t="s">
        <v>186</v>
      </c>
      <c r="F79" s="15" t="s">
        <v>186</v>
      </c>
      <c r="G79" s="15" t="s">
        <v>186</v>
      </c>
      <c r="H79" s="15" t="s">
        <v>186</v>
      </c>
      <c r="I79" s="16" t="s">
        <v>186</v>
      </c>
      <c r="J79" s="17" t="str">
        <f>IF([1]Eingabe!C68=0,"",[1]Eingabe!L68)</f>
        <v/>
      </c>
    </row>
    <row r="80" spans="1:10">
      <c r="A80" s="12" t="s">
        <v>186</v>
      </c>
      <c r="B80" s="18" t="s">
        <v>12</v>
      </c>
      <c r="C80" s="19" t="s">
        <v>13</v>
      </c>
      <c r="D80" s="14" t="s">
        <v>186</v>
      </c>
      <c r="E80" s="14" t="s">
        <v>186</v>
      </c>
      <c r="F80" s="15" t="s">
        <v>186</v>
      </c>
      <c r="G80" s="15" t="s">
        <v>186</v>
      </c>
      <c r="H80" s="15" t="s">
        <v>186</v>
      </c>
      <c r="I80" s="16" t="s">
        <v>186</v>
      </c>
      <c r="J80" s="17" t="str">
        <f>IF([1]Eingabe!C69=0,"",[1]Eingabe!L69)</f>
        <v/>
      </c>
    </row>
    <row r="81" spans="1:10">
      <c r="A81" s="12" t="str">
        <f>[1]Eingabe!A70</f>
        <v/>
      </c>
      <c r="B81" s="13" t="str">
        <f>IF([1]Eingabe!C70=0,"",[1]Eingabe!C70)</f>
        <v/>
      </c>
      <c r="C81" s="14" t="str">
        <f>[1]Eingabe!D70</f>
        <v/>
      </c>
      <c r="D81" s="14" t="str">
        <f>[1]Eingabe!E70</f>
        <v/>
      </c>
      <c r="E81" s="14" t="str">
        <f>IF([1]Eingabe!C70=0,"",[1]Eingabe!B70)</f>
        <v/>
      </c>
      <c r="F81" s="15" t="str">
        <f>IF([1]Eingabe!C70=0,"",[1]Eingabe!G70)</f>
        <v/>
      </c>
      <c r="G81" s="15" t="str">
        <f>IF([1]Eingabe!C70=0,"",[1]Eingabe!H70)</f>
        <v/>
      </c>
      <c r="H81" s="15" t="str">
        <f>IF([1]Eingabe!C70=0,"",[1]Eingabe!I70)</f>
        <v/>
      </c>
      <c r="I81" s="16" t="str">
        <f>IF([1]Eingabe!C70=0,"",[1]Eingabe!J70)</f>
        <v/>
      </c>
      <c r="J81" s="17" t="str">
        <f>IF([1]Eingabe!C70=0,"",[1]Eingabe!L70)</f>
        <v/>
      </c>
    </row>
    <row r="82" spans="1:10">
      <c r="A82" s="12" t="str">
        <f>[1]Eingabe!A71</f>
        <v/>
      </c>
      <c r="B82" s="13" t="str">
        <f>IF([1]Eingabe!C71=0,"",[1]Eingabe!C71)</f>
        <v/>
      </c>
      <c r="C82" s="14" t="str">
        <f>[1]Eingabe!D71</f>
        <v/>
      </c>
      <c r="D82" s="14" t="str">
        <f>[1]Eingabe!E71</f>
        <v/>
      </c>
      <c r="E82" s="14" t="str">
        <f>IF([1]Eingabe!C71=0,"",[1]Eingabe!B71)</f>
        <v/>
      </c>
      <c r="F82" s="15" t="str">
        <f>IF([1]Eingabe!C71=0,"",[1]Eingabe!G71)</f>
        <v/>
      </c>
      <c r="G82" s="15" t="str">
        <f>IF([1]Eingabe!C71=0,"",[1]Eingabe!H71)</f>
        <v/>
      </c>
      <c r="H82" s="15" t="str">
        <f>IF([1]Eingabe!C71=0,"",[1]Eingabe!I71)</f>
        <v/>
      </c>
      <c r="I82" s="16" t="str">
        <f>IF([1]Eingabe!C71=0,"",[1]Eingabe!J71)</f>
        <v/>
      </c>
      <c r="J82" s="17" t="str">
        <f>IF([1]Eingabe!C71=0,"",[1]Eingabe!L71)</f>
        <v/>
      </c>
    </row>
    <row r="83" spans="1:10">
      <c r="A83" s="12" t="str">
        <f>[1]Eingabe!A72</f>
        <v/>
      </c>
      <c r="B83" s="13" t="str">
        <f>IF([1]Eingabe!C72=0,"",[1]Eingabe!C72)</f>
        <v/>
      </c>
      <c r="C83" s="14" t="str">
        <f>[1]Eingabe!D72</f>
        <v/>
      </c>
      <c r="D83" s="14" t="str">
        <f>[1]Eingabe!E72</f>
        <v/>
      </c>
      <c r="E83" s="14" t="str">
        <f>IF([1]Eingabe!C72=0,"",[1]Eingabe!B72)</f>
        <v/>
      </c>
      <c r="F83" s="15" t="str">
        <f>IF([1]Eingabe!C72=0,"",[1]Eingabe!G72)</f>
        <v/>
      </c>
      <c r="G83" s="15" t="str">
        <f>IF([1]Eingabe!C72=0,"",[1]Eingabe!H72)</f>
        <v/>
      </c>
      <c r="H83" s="15" t="str">
        <f>IF([1]Eingabe!C72=0,"",[1]Eingabe!I72)</f>
        <v/>
      </c>
      <c r="I83" s="16" t="str">
        <f>IF([1]Eingabe!C72=0,"",[1]Eingabe!J72)</f>
        <v/>
      </c>
      <c r="J83" s="17" t="str">
        <f>IF([1]Eingabe!C72=0,"",[1]Eingabe!L72)</f>
        <v/>
      </c>
    </row>
    <row r="84" spans="1:10">
      <c r="A84" s="12" t="str">
        <f>[1]Eingabe!A73</f>
        <v/>
      </c>
      <c r="B84" s="13" t="str">
        <f>IF([1]Eingabe!C73=0,"",[1]Eingabe!C73)</f>
        <v/>
      </c>
      <c r="C84" s="14" t="str">
        <f>[1]Eingabe!D73</f>
        <v/>
      </c>
      <c r="D84" s="14" t="str">
        <f>[1]Eingabe!E73</f>
        <v/>
      </c>
      <c r="E84" s="14" t="str">
        <f>IF([1]Eingabe!C73=0,"",[1]Eingabe!B73)</f>
        <v/>
      </c>
      <c r="F84" s="15" t="str">
        <f>IF([1]Eingabe!C73=0,"",[1]Eingabe!G73)</f>
        <v/>
      </c>
      <c r="G84" s="15" t="str">
        <f>IF([1]Eingabe!C73=0,"",[1]Eingabe!H73)</f>
        <v/>
      </c>
      <c r="H84" s="15" t="str">
        <f>IF([1]Eingabe!C73=0,"",[1]Eingabe!I73)</f>
        <v/>
      </c>
      <c r="I84" s="16" t="str">
        <f>IF([1]Eingabe!C73=0,"",[1]Eingabe!J73)</f>
        <v/>
      </c>
      <c r="J84" s="17" t="str">
        <f>IF([1]Eingabe!C73=0,"",[1]Eingabe!L73)</f>
        <v/>
      </c>
    </row>
    <row r="85" spans="1:10">
      <c r="A85" s="12" t="str">
        <f>[1]Eingabe!A74</f>
        <v/>
      </c>
      <c r="B85" s="13" t="str">
        <f>IF([1]Eingabe!C74=0,"",[1]Eingabe!C74)</f>
        <v/>
      </c>
      <c r="C85" s="14" t="str">
        <f>[1]Eingabe!D74</f>
        <v/>
      </c>
      <c r="D85" s="14" t="str">
        <f>[1]Eingabe!E74</f>
        <v/>
      </c>
      <c r="E85" s="14" t="str">
        <f>IF([1]Eingabe!C74=0,"",[1]Eingabe!B74)</f>
        <v/>
      </c>
      <c r="F85" s="15" t="str">
        <f>IF([1]Eingabe!C74=0,"",[1]Eingabe!G74)</f>
        <v/>
      </c>
      <c r="G85" s="15" t="str">
        <f>IF([1]Eingabe!C74=0,"",[1]Eingabe!H74)</f>
        <v/>
      </c>
      <c r="H85" s="15" t="str">
        <f>IF([1]Eingabe!C74=0,"",[1]Eingabe!I74)</f>
        <v/>
      </c>
      <c r="I85" s="16" t="str">
        <f>IF([1]Eingabe!C74=0,"",[1]Eingabe!J74)</f>
        <v/>
      </c>
      <c r="J85" s="17" t="str">
        <f>IF([1]Eingabe!C74=0,"",[1]Eingabe!L74)</f>
        <v/>
      </c>
    </row>
    <row r="86" spans="1:10">
      <c r="A86" s="12" t="str">
        <f>[1]Eingabe!A75</f>
        <v/>
      </c>
      <c r="B86" s="13" t="str">
        <f>IF([1]Eingabe!C75=0,"",[1]Eingabe!C75)</f>
        <v/>
      </c>
      <c r="C86" s="14" t="str">
        <f>[1]Eingabe!D75</f>
        <v/>
      </c>
      <c r="D86" s="14" t="str">
        <f>[1]Eingabe!E75</f>
        <v/>
      </c>
      <c r="E86" s="14" t="str">
        <f>IF([1]Eingabe!C75=0,"",[1]Eingabe!B75)</f>
        <v/>
      </c>
      <c r="F86" s="15" t="str">
        <f>IF([1]Eingabe!C75=0,"",[1]Eingabe!G75)</f>
        <v/>
      </c>
      <c r="G86" s="15" t="str">
        <f>IF([1]Eingabe!C75=0,"",[1]Eingabe!H75)</f>
        <v/>
      </c>
      <c r="H86" s="15" t="str">
        <f>IF([1]Eingabe!C75=0,"",[1]Eingabe!I75)</f>
        <v/>
      </c>
      <c r="I86" s="16" t="str">
        <f>IF([1]Eingabe!C75=0,"",[1]Eingabe!J75)</f>
        <v/>
      </c>
      <c r="J86" s="17" t="str">
        <f>IF([1]Eingabe!C75=0,"",[1]Eingabe!L75)</f>
        <v/>
      </c>
    </row>
    <row r="87" spans="1:10">
      <c r="A87" s="12" t="str">
        <f>[1]Eingabe!A76</f>
        <v/>
      </c>
      <c r="B87" s="13" t="str">
        <f>IF([1]Eingabe!C76=0,"",[1]Eingabe!C76)</f>
        <v/>
      </c>
      <c r="C87" s="14" t="str">
        <f>[1]Eingabe!D76</f>
        <v/>
      </c>
      <c r="D87" s="14" t="str">
        <f>[1]Eingabe!E76</f>
        <v/>
      </c>
      <c r="E87" s="14" t="str">
        <f>IF([1]Eingabe!C76=0,"",[1]Eingabe!B76)</f>
        <v/>
      </c>
      <c r="F87" s="15" t="str">
        <f>IF([1]Eingabe!C76=0,"",[1]Eingabe!G76)</f>
        <v/>
      </c>
      <c r="G87" s="15" t="str">
        <f>IF([1]Eingabe!C76=0,"",[1]Eingabe!H76)</f>
        <v/>
      </c>
      <c r="H87" s="15" t="str">
        <f>IF([1]Eingabe!C76=0,"",[1]Eingabe!I76)</f>
        <v/>
      </c>
      <c r="I87" s="16" t="str">
        <f>IF([1]Eingabe!C76=0,"",[1]Eingabe!J76)</f>
        <v/>
      </c>
      <c r="J87" s="17" t="str">
        <f>IF([1]Eingabe!C76=0,"",[1]Eingabe!L76)</f>
        <v/>
      </c>
    </row>
    <row r="88" spans="1:10">
      <c r="A88" s="12" t="str">
        <f>[1]Eingabe!A77</f>
        <v/>
      </c>
      <c r="B88" s="13" t="str">
        <f>IF([1]Eingabe!C77=0,"",[1]Eingabe!C77)</f>
        <v/>
      </c>
      <c r="C88" s="14" t="str">
        <f>[1]Eingabe!D77</f>
        <v/>
      </c>
      <c r="D88" s="14" t="str">
        <f>[1]Eingabe!E77</f>
        <v/>
      </c>
      <c r="E88" s="14" t="str">
        <f>IF([1]Eingabe!C77=0,"",[1]Eingabe!B77)</f>
        <v/>
      </c>
      <c r="F88" s="15" t="str">
        <f>IF([1]Eingabe!C77=0,"",[1]Eingabe!G77)</f>
        <v/>
      </c>
      <c r="G88" s="15" t="str">
        <f>IF([1]Eingabe!C77=0,"",[1]Eingabe!H77)</f>
        <v/>
      </c>
      <c r="H88" s="15" t="str">
        <f>IF([1]Eingabe!C77=0,"",[1]Eingabe!I77)</f>
        <v/>
      </c>
      <c r="I88" s="16" t="str">
        <f>IF([1]Eingabe!C77=0,"",[1]Eingabe!J77)</f>
        <v/>
      </c>
      <c r="J88" s="17" t="str">
        <f>IF([1]Eingabe!C77=0,"",[1]Eingabe!L77)</f>
        <v/>
      </c>
    </row>
    <row r="89" spans="1:10">
      <c r="A89" s="12" t="str">
        <f>[1]Eingabe!A78</f>
        <v/>
      </c>
      <c r="B89" s="13" t="str">
        <f>IF([1]Eingabe!C78=0,"",[1]Eingabe!C78)</f>
        <v/>
      </c>
      <c r="C89" s="14" t="str">
        <f>[1]Eingabe!D78</f>
        <v/>
      </c>
      <c r="D89" s="14" t="str">
        <f>[1]Eingabe!E78</f>
        <v/>
      </c>
      <c r="E89" s="14" t="str">
        <f>IF([1]Eingabe!C78=0,"",[1]Eingabe!B78)</f>
        <v/>
      </c>
      <c r="F89" s="15" t="str">
        <f>IF([1]Eingabe!C78=0,"",[1]Eingabe!G78)</f>
        <v/>
      </c>
      <c r="G89" s="15" t="str">
        <f>IF([1]Eingabe!C78=0,"",[1]Eingabe!H78)</f>
        <v/>
      </c>
      <c r="H89" s="15" t="str">
        <f>IF([1]Eingabe!C78=0,"",[1]Eingabe!I78)</f>
        <v/>
      </c>
      <c r="I89" s="16" t="str">
        <f>IF([1]Eingabe!C78=0,"",[1]Eingabe!J78)</f>
        <v/>
      </c>
      <c r="J89" s="17" t="str">
        <f>IF([1]Eingabe!C78=0,"",[1]Eingabe!L78)</f>
        <v/>
      </c>
    </row>
    <row r="90" spans="1:10">
      <c r="A90" s="12" t="str">
        <f>[1]Eingabe!A79</f>
        <v/>
      </c>
      <c r="B90" s="13" t="str">
        <f>IF([1]Eingabe!C79=0,"",[1]Eingabe!C79)</f>
        <v/>
      </c>
      <c r="C90" s="14" t="str">
        <f>[1]Eingabe!D79</f>
        <v/>
      </c>
      <c r="D90" s="14" t="str">
        <f>[1]Eingabe!E79</f>
        <v/>
      </c>
      <c r="E90" s="14" t="str">
        <f>IF([1]Eingabe!C79=0,"",[1]Eingabe!B79)</f>
        <v/>
      </c>
      <c r="F90" s="15" t="str">
        <f>IF([1]Eingabe!C79=0,"",[1]Eingabe!G79)</f>
        <v/>
      </c>
      <c r="G90" s="15" t="str">
        <f>IF([1]Eingabe!C79=0,"",[1]Eingabe!H79)</f>
        <v/>
      </c>
      <c r="H90" s="15" t="str">
        <f>IF([1]Eingabe!C79=0,"",[1]Eingabe!I79)</f>
        <v/>
      </c>
      <c r="I90" s="16" t="str">
        <f>IF([1]Eingabe!C79=0,"",[1]Eingabe!J79)</f>
        <v/>
      </c>
      <c r="J90" s="17" t="str">
        <f>IF([1]Eingabe!C79=0,"",[1]Eingabe!L79)</f>
        <v/>
      </c>
    </row>
    <row r="91" spans="1:10">
      <c r="A91" s="12" t="str">
        <f>[1]Eingabe!A80</f>
        <v/>
      </c>
      <c r="B91" s="13" t="str">
        <f>IF([1]Eingabe!C80=0,"",[1]Eingabe!C80)</f>
        <v/>
      </c>
      <c r="C91" s="14" t="str">
        <f>[1]Eingabe!D80</f>
        <v/>
      </c>
      <c r="D91" s="14" t="str">
        <f>[1]Eingabe!E80</f>
        <v/>
      </c>
      <c r="E91" s="14" t="str">
        <f>IF([1]Eingabe!C80=0,"",[1]Eingabe!B80)</f>
        <v/>
      </c>
      <c r="F91" s="15" t="str">
        <f>IF([1]Eingabe!C80=0,"",[1]Eingabe!G80)</f>
        <v/>
      </c>
      <c r="G91" s="15" t="str">
        <f>IF([1]Eingabe!C80=0,"",[1]Eingabe!H80)</f>
        <v/>
      </c>
      <c r="H91" s="15" t="str">
        <f>IF([1]Eingabe!C80=0,"",[1]Eingabe!I80)</f>
        <v/>
      </c>
      <c r="I91" s="16" t="str">
        <f>IF([1]Eingabe!C80=0,"",[1]Eingabe!J80)</f>
        <v/>
      </c>
      <c r="J91" s="17" t="str">
        <f>IF([1]Eingabe!C80=0,"",[1]Eingabe!L80)</f>
        <v/>
      </c>
    </row>
    <row r="92" spans="1:10">
      <c r="A92" s="12" t="str">
        <f>[1]Eingabe!A81</f>
        <v/>
      </c>
      <c r="B92" s="13" t="str">
        <f>IF([1]Eingabe!C81=0,"",[1]Eingabe!C81)</f>
        <v/>
      </c>
      <c r="C92" s="14" t="str">
        <f>[1]Eingabe!D81</f>
        <v/>
      </c>
      <c r="D92" s="14" t="str">
        <f>[1]Eingabe!E81</f>
        <v/>
      </c>
      <c r="E92" s="14" t="str">
        <f>IF([1]Eingabe!C81=0,"",[1]Eingabe!B81)</f>
        <v/>
      </c>
      <c r="F92" s="15" t="str">
        <f>IF([1]Eingabe!C81=0,"",[1]Eingabe!G81)</f>
        <v/>
      </c>
      <c r="G92" s="15" t="str">
        <f>IF([1]Eingabe!C81=0,"",[1]Eingabe!H81)</f>
        <v/>
      </c>
      <c r="H92" s="15" t="str">
        <f>IF([1]Eingabe!C81=0,"",[1]Eingabe!I81)</f>
        <v/>
      </c>
      <c r="I92" s="16" t="str">
        <f>IF([1]Eingabe!C81=0,"",[1]Eingabe!J81)</f>
        <v/>
      </c>
      <c r="J92" s="17" t="str">
        <f>IF([1]Eingabe!C81=0,"",[1]Eingabe!L81)</f>
        <v/>
      </c>
    </row>
    <row r="93" spans="1:10">
      <c r="A93" s="12" t="str">
        <f>[1]Eingabe!A82</f>
        <v/>
      </c>
      <c r="B93" s="13" t="str">
        <f>IF([1]Eingabe!C82=0,"",[1]Eingabe!C82)</f>
        <v/>
      </c>
      <c r="C93" s="14" t="str">
        <f>[1]Eingabe!D82</f>
        <v/>
      </c>
      <c r="D93" s="14" t="str">
        <f>[1]Eingabe!E82</f>
        <v/>
      </c>
      <c r="E93" s="14" t="str">
        <f>IF([1]Eingabe!C82=0,"",[1]Eingabe!B82)</f>
        <v/>
      </c>
      <c r="F93" s="15" t="str">
        <f>IF([1]Eingabe!C82=0,"",[1]Eingabe!G82)</f>
        <v/>
      </c>
      <c r="G93" s="15" t="str">
        <f>IF([1]Eingabe!C82=0,"",[1]Eingabe!H82)</f>
        <v/>
      </c>
      <c r="H93" s="15" t="str">
        <f>IF([1]Eingabe!C82=0,"",[1]Eingabe!I82)</f>
        <v/>
      </c>
      <c r="I93" s="16" t="str">
        <f>IF([1]Eingabe!C82=0,"",[1]Eingabe!J82)</f>
        <v/>
      </c>
      <c r="J93" s="17" t="str">
        <f>IF([1]Eingabe!C82=0,"",[1]Eingabe!L82)</f>
        <v/>
      </c>
    </row>
    <row r="94" spans="1:10">
      <c r="A94" s="12" t="str">
        <f>[1]Eingabe!A83</f>
        <v/>
      </c>
      <c r="B94" s="13" t="str">
        <f>IF([1]Eingabe!C83=0,"",[1]Eingabe!C83)</f>
        <v/>
      </c>
      <c r="C94" s="14" t="str">
        <f>[1]Eingabe!D83</f>
        <v/>
      </c>
      <c r="D94" s="14" t="str">
        <f>[1]Eingabe!E83</f>
        <v/>
      </c>
      <c r="E94" s="14" t="str">
        <f>IF([1]Eingabe!C83=0,"",[1]Eingabe!B83)</f>
        <v/>
      </c>
      <c r="F94" s="15" t="str">
        <f>IF([1]Eingabe!C83=0,"",[1]Eingabe!G83)</f>
        <v/>
      </c>
      <c r="G94" s="15" t="str">
        <f>IF([1]Eingabe!C83=0,"",[1]Eingabe!H83)</f>
        <v/>
      </c>
      <c r="H94" s="15" t="str">
        <f>IF([1]Eingabe!C83=0,"",[1]Eingabe!I83)</f>
        <v/>
      </c>
      <c r="I94" s="16" t="str">
        <f>IF([1]Eingabe!C83=0,"",[1]Eingabe!J83)</f>
        <v/>
      </c>
      <c r="J94" s="17" t="str">
        <f>IF([1]Eingabe!C83=0,"",[1]Eingabe!L83)</f>
        <v/>
      </c>
    </row>
    <row r="95" spans="1:10">
      <c r="A95" s="12" t="str">
        <f>[1]Eingabe!A84</f>
        <v/>
      </c>
      <c r="B95" s="13" t="str">
        <f>IF([1]Eingabe!C84=0,"",[1]Eingabe!C84)</f>
        <v/>
      </c>
      <c r="C95" s="14" t="str">
        <f>[1]Eingabe!D84</f>
        <v/>
      </c>
      <c r="D95" s="14" t="str">
        <f>[1]Eingabe!E84</f>
        <v/>
      </c>
      <c r="E95" s="14" t="str">
        <f>IF([1]Eingabe!C84=0,"",[1]Eingabe!B84)</f>
        <v/>
      </c>
      <c r="F95" s="15" t="str">
        <f>IF([1]Eingabe!C84=0,"",[1]Eingabe!G84)</f>
        <v/>
      </c>
      <c r="G95" s="15" t="str">
        <f>IF([1]Eingabe!C84=0,"",[1]Eingabe!H84)</f>
        <v/>
      </c>
      <c r="H95" s="15" t="str">
        <f>IF([1]Eingabe!C84=0,"",[1]Eingabe!I84)</f>
        <v/>
      </c>
      <c r="I95" s="16" t="str">
        <f>IF([1]Eingabe!C84=0,"",[1]Eingabe!J84)</f>
        <v/>
      </c>
      <c r="J95" s="17" t="str">
        <f>IF([1]Eingabe!C84=0,"",[1]Eingabe!L84)</f>
        <v/>
      </c>
    </row>
    <row r="96" spans="1:10">
      <c r="A96" s="12" t="str">
        <f>[1]Eingabe!A85</f>
        <v/>
      </c>
      <c r="B96" s="13" t="str">
        <f>IF([1]Eingabe!C85=0,"",[1]Eingabe!C85)</f>
        <v/>
      </c>
      <c r="C96" s="14" t="str">
        <f>[1]Eingabe!D85</f>
        <v/>
      </c>
      <c r="D96" s="14" t="str">
        <f>[1]Eingabe!E85</f>
        <v/>
      </c>
      <c r="E96" s="14" t="str">
        <f>IF([1]Eingabe!C85=0,"",[1]Eingabe!B85)</f>
        <v/>
      </c>
      <c r="F96" s="15" t="str">
        <f>IF([1]Eingabe!C85=0,"",[1]Eingabe!G85)</f>
        <v/>
      </c>
      <c r="G96" s="15" t="str">
        <f>IF([1]Eingabe!C85=0,"",[1]Eingabe!H85)</f>
        <v/>
      </c>
      <c r="H96" s="15" t="str">
        <f>IF([1]Eingabe!C85=0,"",[1]Eingabe!I85)</f>
        <v/>
      </c>
      <c r="I96" s="16" t="str">
        <f>IF([1]Eingabe!C85=0,"",[1]Eingabe!J85)</f>
        <v/>
      </c>
      <c r="J96" s="17" t="str">
        <f>IF([1]Eingabe!C85=0,"",[1]Eingabe!L85)</f>
        <v/>
      </c>
    </row>
    <row r="97" spans="1:10">
      <c r="A97" s="12" t="str">
        <f>[1]Eingabe!A86</f>
        <v/>
      </c>
      <c r="B97" s="13" t="str">
        <f>IF([1]Eingabe!C86=0,"",[1]Eingabe!C86)</f>
        <v/>
      </c>
      <c r="C97" s="14" t="str">
        <f>[1]Eingabe!D86</f>
        <v/>
      </c>
      <c r="D97" s="14" t="str">
        <f>[1]Eingabe!E86</f>
        <v/>
      </c>
      <c r="E97" s="14" t="str">
        <f>IF([1]Eingabe!C86=0,"",[1]Eingabe!B86)</f>
        <v/>
      </c>
      <c r="F97" s="15" t="str">
        <f>IF([1]Eingabe!C86=0,"",[1]Eingabe!G86)</f>
        <v/>
      </c>
      <c r="G97" s="15" t="str">
        <f>IF([1]Eingabe!C86=0,"",[1]Eingabe!H86)</f>
        <v/>
      </c>
      <c r="H97" s="15" t="str">
        <f>IF([1]Eingabe!C86=0,"",[1]Eingabe!I86)</f>
        <v/>
      </c>
      <c r="I97" s="16" t="str">
        <f>IF([1]Eingabe!C86=0,"",[1]Eingabe!J86)</f>
        <v/>
      </c>
      <c r="J97" s="17" t="str">
        <f>IF([1]Eingabe!C86=0,"",[1]Eingabe!L86)</f>
        <v/>
      </c>
    </row>
    <row r="98" spans="1:10">
      <c r="A98" s="12" t="str">
        <f>[1]Eingabe!A87</f>
        <v/>
      </c>
      <c r="B98" s="13" t="str">
        <f>IF([1]Eingabe!C87=0,"",[1]Eingabe!C87)</f>
        <v/>
      </c>
      <c r="C98" s="14" t="str">
        <f>[1]Eingabe!D87</f>
        <v/>
      </c>
      <c r="D98" s="14" t="str">
        <f>[1]Eingabe!E87</f>
        <v/>
      </c>
      <c r="E98" s="14" t="str">
        <f>IF([1]Eingabe!C87=0,"",[1]Eingabe!B87)</f>
        <v/>
      </c>
      <c r="F98" s="15" t="str">
        <f>IF([1]Eingabe!C87=0,"",[1]Eingabe!G87)</f>
        <v/>
      </c>
      <c r="G98" s="15" t="str">
        <f>IF([1]Eingabe!C87=0,"",[1]Eingabe!H87)</f>
        <v/>
      </c>
      <c r="H98" s="15" t="str">
        <f>IF([1]Eingabe!C87=0,"",[1]Eingabe!I87)</f>
        <v/>
      </c>
      <c r="I98" s="16" t="str">
        <f>IF([1]Eingabe!C87=0,"",[1]Eingabe!J87)</f>
        <v/>
      </c>
      <c r="J98" s="17" t="str">
        <f>IF([1]Eingabe!C87=0,"",[1]Eingabe!L87)</f>
        <v/>
      </c>
    </row>
    <row r="99" spans="1:10">
      <c r="A99" s="12" t="str">
        <f>[1]Eingabe!A88</f>
        <v/>
      </c>
      <c r="B99" s="13" t="str">
        <f>IF([1]Eingabe!C88=0,"",[1]Eingabe!C88)</f>
        <v/>
      </c>
      <c r="C99" s="14" t="str">
        <f>[1]Eingabe!D88</f>
        <v/>
      </c>
      <c r="D99" s="14" t="str">
        <f>[1]Eingabe!E88</f>
        <v/>
      </c>
      <c r="E99" s="14" t="str">
        <f>IF([1]Eingabe!C88=0,"",[1]Eingabe!B88)</f>
        <v/>
      </c>
      <c r="F99" s="15" t="str">
        <f>IF([1]Eingabe!C88=0,"",[1]Eingabe!G88)</f>
        <v/>
      </c>
      <c r="G99" s="15" t="str">
        <f>IF([1]Eingabe!C88=0,"",[1]Eingabe!H88)</f>
        <v/>
      </c>
      <c r="H99" s="15" t="str">
        <f>IF([1]Eingabe!C88=0,"",[1]Eingabe!I88)</f>
        <v/>
      </c>
      <c r="I99" s="16" t="str">
        <f>IF([1]Eingabe!C88=0,"",[1]Eingabe!J88)</f>
        <v/>
      </c>
      <c r="J99" s="17" t="str">
        <f>IF([1]Eingabe!C88=0,"",[1]Eingabe!L88)</f>
        <v/>
      </c>
    </row>
    <row r="100" spans="1:10">
      <c r="A100" s="12" t="str">
        <f>[1]Eingabe!A89</f>
        <v/>
      </c>
      <c r="B100" s="13" t="str">
        <f>IF([1]Eingabe!C89=0,"",[1]Eingabe!C89)</f>
        <v/>
      </c>
      <c r="C100" s="14" t="str">
        <f>[1]Eingabe!D89</f>
        <v/>
      </c>
      <c r="D100" s="14" t="str">
        <f>[1]Eingabe!E89</f>
        <v/>
      </c>
      <c r="E100" s="14" t="str">
        <f>IF([1]Eingabe!C89=0,"",[1]Eingabe!B89)</f>
        <v/>
      </c>
      <c r="F100" s="15" t="str">
        <f>IF([1]Eingabe!C89=0,"",[1]Eingabe!G89)</f>
        <v/>
      </c>
      <c r="G100" s="15" t="str">
        <f>IF([1]Eingabe!C89=0,"",[1]Eingabe!H89)</f>
        <v/>
      </c>
      <c r="H100" s="15" t="str">
        <f>IF([1]Eingabe!C89=0,"",[1]Eingabe!I89)</f>
        <v/>
      </c>
      <c r="I100" s="16" t="str">
        <f>IF([1]Eingabe!C89=0,"",[1]Eingabe!J89)</f>
        <v/>
      </c>
      <c r="J100" s="17" t="str">
        <f>IF([1]Eingabe!C89=0,"",[1]Eingabe!L89)</f>
        <v/>
      </c>
    </row>
    <row r="101" spans="1:10">
      <c r="A101" s="12" t="str">
        <f>[1]Eingabe!A90</f>
        <v/>
      </c>
      <c r="B101" s="13" t="str">
        <f>IF([1]Eingabe!C90=0,"",[1]Eingabe!C90)</f>
        <v/>
      </c>
      <c r="C101" s="14" t="str">
        <f>[1]Eingabe!D90</f>
        <v/>
      </c>
      <c r="D101" s="14" t="str">
        <f>[1]Eingabe!E90</f>
        <v/>
      </c>
      <c r="E101" s="14" t="str">
        <f>IF([1]Eingabe!C90=0,"",[1]Eingabe!B90)</f>
        <v/>
      </c>
      <c r="F101" s="15" t="str">
        <f>IF([1]Eingabe!C90=0,"",[1]Eingabe!G90)</f>
        <v/>
      </c>
      <c r="G101" s="15" t="str">
        <f>IF([1]Eingabe!C90=0,"",[1]Eingabe!H90)</f>
        <v/>
      </c>
      <c r="H101" s="15" t="str">
        <f>IF([1]Eingabe!C90=0,"",[1]Eingabe!I90)</f>
        <v/>
      </c>
      <c r="I101" s="16" t="str">
        <f>IF([1]Eingabe!C90=0,"",[1]Eingabe!J90)</f>
        <v/>
      </c>
      <c r="J101" s="17" t="str">
        <f>IF([1]Eingabe!C90=0,"",[1]Eingabe!L90)</f>
        <v/>
      </c>
    </row>
    <row r="102" spans="1:10">
      <c r="A102" s="12" t="str">
        <f>[1]Eingabe!A91</f>
        <v/>
      </c>
      <c r="B102" s="13" t="str">
        <f>IF([1]Eingabe!C91=0,"",[1]Eingabe!C91)</f>
        <v/>
      </c>
      <c r="C102" s="14" t="str">
        <f>[1]Eingabe!D91</f>
        <v/>
      </c>
      <c r="D102" s="14" t="str">
        <f>[1]Eingabe!E91</f>
        <v/>
      </c>
      <c r="E102" s="14" t="str">
        <f>IF([1]Eingabe!C91=0,"",[1]Eingabe!B91)</f>
        <v/>
      </c>
      <c r="F102" s="15" t="str">
        <f>IF([1]Eingabe!C91=0,"",[1]Eingabe!G91)</f>
        <v/>
      </c>
      <c r="G102" s="15" t="str">
        <f>IF([1]Eingabe!C91=0,"",[1]Eingabe!H91)</f>
        <v/>
      </c>
      <c r="H102" s="15" t="str">
        <f>IF([1]Eingabe!C91=0,"",[1]Eingabe!I91)</f>
        <v/>
      </c>
      <c r="I102" s="16" t="str">
        <f>IF([1]Eingabe!C91=0,"",[1]Eingabe!J91)</f>
        <v/>
      </c>
      <c r="J102" s="17" t="str">
        <f>IF([1]Eingabe!C91=0,"",[1]Eingabe!L91)</f>
        <v/>
      </c>
    </row>
    <row r="103" spans="1:10">
      <c r="A103" s="12" t="str">
        <f>[1]Eingabe!A92</f>
        <v/>
      </c>
      <c r="B103" s="13" t="str">
        <f>IF([1]Eingabe!C92=0,"",[1]Eingabe!C92)</f>
        <v/>
      </c>
      <c r="C103" s="14" t="str">
        <f>[1]Eingabe!D92</f>
        <v/>
      </c>
      <c r="D103" s="14" t="str">
        <f>[1]Eingabe!E92</f>
        <v/>
      </c>
      <c r="E103" s="14" t="str">
        <f>IF([1]Eingabe!C92=0,"",[1]Eingabe!B92)</f>
        <v/>
      </c>
      <c r="F103" s="15" t="str">
        <f>IF([1]Eingabe!C92=0,"",[1]Eingabe!G92)</f>
        <v/>
      </c>
      <c r="G103" s="15" t="str">
        <f>IF([1]Eingabe!C92=0,"",[1]Eingabe!H92)</f>
        <v/>
      </c>
      <c r="H103" s="15" t="str">
        <f>IF([1]Eingabe!C92=0,"",[1]Eingabe!I92)</f>
        <v/>
      </c>
      <c r="I103" s="16" t="str">
        <f>IF([1]Eingabe!C92=0,"",[1]Eingabe!J92)</f>
        <v/>
      </c>
      <c r="J103" s="17" t="str">
        <f>IF([1]Eingabe!C92=0,"",[1]Eingabe!L92)</f>
        <v/>
      </c>
    </row>
    <row r="104" spans="1:10">
      <c r="A104" s="12" t="str">
        <f>[1]Eingabe!A93</f>
        <v/>
      </c>
      <c r="B104" s="13" t="str">
        <f>IF([1]Eingabe!C93=0,"",[1]Eingabe!C93)</f>
        <v/>
      </c>
      <c r="C104" s="14" t="str">
        <f>[1]Eingabe!D93</f>
        <v/>
      </c>
      <c r="D104" s="14" t="str">
        <f>[1]Eingabe!E93</f>
        <v/>
      </c>
      <c r="E104" s="14" t="str">
        <f>IF([1]Eingabe!C93=0,"",[1]Eingabe!B93)</f>
        <v/>
      </c>
      <c r="F104" s="15" t="str">
        <f>IF([1]Eingabe!C93=0,"",[1]Eingabe!G93)</f>
        <v/>
      </c>
      <c r="G104" s="15" t="str">
        <f>IF([1]Eingabe!C93=0,"",[1]Eingabe!H93)</f>
        <v/>
      </c>
      <c r="H104" s="15" t="str">
        <f>IF([1]Eingabe!C93=0,"",[1]Eingabe!I93)</f>
        <v/>
      </c>
      <c r="I104" s="16" t="str">
        <f>IF([1]Eingabe!C93=0,"",[1]Eingabe!J93)</f>
        <v/>
      </c>
      <c r="J104" s="17" t="str">
        <f>IF([1]Eingabe!C93=0,"",[1]Eingabe!L93)</f>
        <v/>
      </c>
    </row>
    <row r="105" spans="1:10">
      <c r="A105" s="12" t="str">
        <f>[1]Eingabe!A94</f>
        <v/>
      </c>
      <c r="B105" s="13" t="str">
        <f>IF([1]Eingabe!C94=0,"",[1]Eingabe!C94)</f>
        <v/>
      </c>
      <c r="C105" s="14" t="str">
        <f>[1]Eingabe!D94</f>
        <v/>
      </c>
      <c r="D105" s="14" t="str">
        <f>[1]Eingabe!E94</f>
        <v/>
      </c>
      <c r="E105" s="14" t="str">
        <f>IF([1]Eingabe!C94=0,"",[1]Eingabe!B94)</f>
        <v/>
      </c>
      <c r="F105" s="15" t="str">
        <f>IF([1]Eingabe!C94=0,"",[1]Eingabe!G94)</f>
        <v/>
      </c>
      <c r="G105" s="15" t="str">
        <f>IF([1]Eingabe!C94=0,"",[1]Eingabe!H94)</f>
        <v/>
      </c>
      <c r="H105" s="15" t="str">
        <f>IF([1]Eingabe!C94=0,"",[1]Eingabe!I94)</f>
        <v/>
      </c>
      <c r="I105" s="16" t="str">
        <f>IF([1]Eingabe!C94=0,"",[1]Eingabe!J94)</f>
        <v/>
      </c>
      <c r="J105" s="17" t="str">
        <f>IF([1]Eingabe!C94=0,"",[1]Eingabe!L94)</f>
        <v/>
      </c>
    </row>
    <row r="106" spans="1:10">
      <c r="A106" s="12" t="str">
        <f>[1]Eingabe!A95</f>
        <v/>
      </c>
      <c r="B106" s="13" t="str">
        <f>IF([1]Eingabe!C95=0,"",[1]Eingabe!C95)</f>
        <v/>
      </c>
      <c r="C106" s="14" t="str">
        <f>[1]Eingabe!D95</f>
        <v/>
      </c>
      <c r="D106" s="14" t="str">
        <f>[1]Eingabe!E95</f>
        <v/>
      </c>
      <c r="E106" s="14" t="str">
        <f>IF([1]Eingabe!C95=0,"",[1]Eingabe!B95)</f>
        <v/>
      </c>
      <c r="F106" s="15" t="str">
        <f>IF([1]Eingabe!C95=0,"",[1]Eingabe!G95)</f>
        <v/>
      </c>
      <c r="G106" s="15" t="str">
        <f>IF([1]Eingabe!C95=0,"",[1]Eingabe!H95)</f>
        <v/>
      </c>
      <c r="H106" s="15" t="str">
        <f>IF([1]Eingabe!C95=0,"",[1]Eingabe!I95)</f>
        <v/>
      </c>
      <c r="I106" s="16" t="str">
        <f>IF([1]Eingabe!C95=0,"",[1]Eingabe!J95)</f>
        <v/>
      </c>
      <c r="J106" s="17" t="str">
        <f>IF([1]Eingabe!C95=0,"",[1]Eingabe!L95)</f>
        <v/>
      </c>
    </row>
    <row r="107" spans="1:10">
      <c r="A107" s="12" t="str">
        <f>[1]Eingabe!A96</f>
        <v/>
      </c>
      <c r="B107" s="13" t="str">
        <f>IF([1]Eingabe!C96=0,"",[1]Eingabe!C96)</f>
        <v/>
      </c>
      <c r="C107" s="14" t="str">
        <f>[1]Eingabe!D96</f>
        <v/>
      </c>
      <c r="D107" s="14" t="str">
        <f>[1]Eingabe!E96</f>
        <v/>
      </c>
      <c r="E107" s="14" t="str">
        <f>IF([1]Eingabe!C96=0,"",[1]Eingabe!B96)</f>
        <v/>
      </c>
      <c r="F107" s="15" t="str">
        <f>IF([1]Eingabe!C96=0,"",[1]Eingabe!G96)</f>
        <v/>
      </c>
      <c r="G107" s="15" t="str">
        <f>IF([1]Eingabe!C96=0,"",[1]Eingabe!H96)</f>
        <v/>
      </c>
      <c r="H107" s="15" t="str">
        <f>IF([1]Eingabe!C96=0,"",[1]Eingabe!I96)</f>
        <v/>
      </c>
      <c r="I107" s="16" t="str">
        <f>IF([1]Eingabe!C96=0,"",[1]Eingabe!J96)</f>
        <v/>
      </c>
      <c r="J107" s="17" t="str">
        <f>IF([1]Eingabe!C96=0,"",[1]Eingabe!L96)</f>
        <v/>
      </c>
    </row>
    <row r="108" spans="1:10">
      <c r="A108" s="12" t="str">
        <f>[1]Eingabe!A97</f>
        <v/>
      </c>
      <c r="B108" s="13" t="str">
        <f>IF([1]Eingabe!C97=0,"",[1]Eingabe!C97)</f>
        <v/>
      </c>
      <c r="C108" s="14" t="str">
        <f>[1]Eingabe!D97</f>
        <v/>
      </c>
      <c r="D108" s="14" t="str">
        <f>[1]Eingabe!E97</f>
        <v/>
      </c>
      <c r="E108" s="14" t="str">
        <f>IF([1]Eingabe!C97=0,"",[1]Eingabe!B97)</f>
        <v/>
      </c>
      <c r="F108" s="15" t="str">
        <f>IF([1]Eingabe!C97=0,"",[1]Eingabe!G97)</f>
        <v/>
      </c>
      <c r="G108" s="15" t="str">
        <f>IF([1]Eingabe!C97=0,"",[1]Eingabe!H97)</f>
        <v/>
      </c>
      <c r="H108" s="15" t="str">
        <f>IF([1]Eingabe!C97=0,"",[1]Eingabe!I97)</f>
        <v/>
      </c>
      <c r="I108" s="16" t="str">
        <f>IF([1]Eingabe!C97=0,"",[1]Eingabe!J97)</f>
        <v/>
      </c>
      <c r="J108" s="17" t="str">
        <f>IF([1]Eingabe!C97=0,"",[1]Eingabe!L97)</f>
        <v/>
      </c>
    </row>
    <row r="109" spans="1:10">
      <c r="A109" s="12" t="str">
        <f>[1]Eingabe!A98</f>
        <v/>
      </c>
      <c r="B109" s="13" t="str">
        <f>IF([1]Eingabe!C98=0,"",[1]Eingabe!C98)</f>
        <v/>
      </c>
      <c r="C109" s="14" t="str">
        <f>[1]Eingabe!D98</f>
        <v/>
      </c>
      <c r="D109" s="14" t="str">
        <f>[1]Eingabe!E98</f>
        <v/>
      </c>
      <c r="E109" s="14" t="str">
        <f>IF([1]Eingabe!C98=0,"",[1]Eingabe!B98)</f>
        <v/>
      </c>
      <c r="F109" s="15" t="str">
        <f>IF([1]Eingabe!C98=0,"",[1]Eingabe!G98)</f>
        <v/>
      </c>
      <c r="G109" s="15" t="str">
        <f>IF([1]Eingabe!C98=0,"",[1]Eingabe!H98)</f>
        <v/>
      </c>
      <c r="H109" s="15" t="str">
        <f>IF([1]Eingabe!C98=0,"",[1]Eingabe!I98)</f>
        <v/>
      </c>
      <c r="I109" s="16" t="str">
        <f>IF([1]Eingabe!C98=0,"",[1]Eingabe!J98)</f>
        <v/>
      </c>
      <c r="J109" s="17" t="str">
        <f>IF([1]Eingabe!C98=0,"",[1]Eingabe!L98)</f>
        <v/>
      </c>
    </row>
    <row r="110" spans="1:10">
      <c r="A110" s="12" t="str">
        <f>[1]Eingabe!A99</f>
        <v/>
      </c>
      <c r="B110" s="13" t="str">
        <f>IF([1]Eingabe!C99=0,"",[1]Eingabe!C99)</f>
        <v/>
      </c>
      <c r="C110" s="14" t="str">
        <f>[1]Eingabe!D99</f>
        <v/>
      </c>
      <c r="D110" s="14" t="str">
        <f>[1]Eingabe!E99</f>
        <v/>
      </c>
      <c r="E110" s="14" t="str">
        <f>IF([1]Eingabe!C99=0,"",[1]Eingabe!B99)</f>
        <v/>
      </c>
      <c r="F110" s="15" t="str">
        <f>IF([1]Eingabe!C99=0,"",[1]Eingabe!G99)</f>
        <v/>
      </c>
      <c r="G110" s="15" t="str">
        <f>IF([1]Eingabe!C99=0,"",[1]Eingabe!H99)</f>
        <v/>
      </c>
      <c r="H110" s="15" t="str">
        <f>IF([1]Eingabe!C99=0,"",[1]Eingabe!I99)</f>
        <v/>
      </c>
      <c r="I110" s="16" t="str">
        <f>IF([1]Eingabe!C99=0,"",[1]Eingabe!J99)</f>
        <v/>
      </c>
      <c r="J110" s="17" t="str">
        <f>IF([1]Eingabe!C99=0,"",[1]Eingabe!L99)</f>
        <v/>
      </c>
    </row>
    <row r="111" spans="1:10">
      <c r="A111" s="12" t="str">
        <f>[1]Eingabe!A100</f>
        <v/>
      </c>
      <c r="B111" s="13" t="str">
        <f>IF([1]Eingabe!C100=0,"",[1]Eingabe!C100)</f>
        <v/>
      </c>
      <c r="C111" s="14" t="str">
        <f>[1]Eingabe!D100</f>
        <v/>
      </c>
      <c r="D111" s="14" t="str">
        <f>[1]Eingabe!E100</f>
        <v/>
      </c>
      <c r="E111" s="14" t="str">
        <f>IF([1]Eingabe!C100=0,"",[1]Eingabe!B100)</f>
        <v/>
      </c>
      <c r="F111" s="15" t="str">
        <f>IF([1]Eingabe!C100=0,"",[1]Eingabe!G100)</f>
        <v/>
      </c>
      <c r="G111" s="15" t="str">
        <f>IF([1]Eingabe!C100=0,"",[1]Eingabe!H100)</f>
        <v/>
      </c>
      <c r="H111" s="15" t="str">
        <f>IF([1]Eingabe!C100=0,"",[1]Eingabe!I100)</f>
        <v/>
      </c>
      <c r="I111" s="16" t="str">
        <f>IF([1]Eingabe!C100=0,"",[1]Eingabe!J100)</f>
        <v/>
      </c>
      <c r="J111" s="17" t="str">
        <f>IF([1]Eingabe!C100=0,"",[1]Eingabe!L100)</f>
        <v/>
      </c>
    </row>
    <row r="112" spans="1:10">
      <c r="H112" s="4"/>
    </row>
    <row r="113" spans="1:8">
      <c r="H113" s="4"/>
    </row>
    <row r="114" spans="1:8">
      <c r="H114" s="4"/>
    </row>
    <row r="115" spans="1:8">
      <c r="A115" s="20"/>
      <c r="H115" s="4"/>
    </row>
    <row r="116" spans="1:8">
      <c r="A116" s="20"/>
      <c r="H116" s="4"/>
    </row>
    <row r="117" spans="1:8">
      <c r="A117" s="20"/>
      <c r="H117" s="4"/>
    </row>
    <row r="118" spans="1:8">
      <c r="A118" s="20"/>
      <c r="H118" s="4"/>
    </row>
    <row r="119" spans="1:8">
      <c r="A119" s="20"/>
      <c r="H119" s="4"/>
    </row>
    <row r="120" spans="1:8">
      <c r="A120" s="20"/>
      <c r="H120" s="4"/>
    </row>
    <row r="121" spans="1:8">
      <c r="A121" s="20"/>
      <c r="H121" s="4"/>
    </row>
    <row r="122" spans="1:8">
      <c r="H122" s="4"/>
    </row>
    <row r="123" spans="1:8">
      <c r="H123" s="4"/>
    </row>
    <row r="124" spans="1:8">
      <c r="H124" s="4"/>
    </row>
    <row r="125" spans="1:8">
      <c r="H125" s="4"/>
    </row>
    <row r="126" spans="1:8">
      <c r="H126" s="4"/>
    </row>
    <row r="127" spans="1:8">
      <c r="H127" s="4"/>
    </row>
    <row r="128" spans="1:8">
      <c r="H128" s="4"/>
    </row>
    <row r="129" spans="8:8">
      <c r="H129" s="4"/>
    </row>
    <row r="130" spans="8:8">
      <c r="H130" s="4"/>
    </row>
    <row r="131" spans="8:8">
      <c r="H131" s="4"/>
    </row>
    <row r="132" spans="8:8">
      <c r="H132" s="4"/>
    </row>
    <row r="133" spans="8:8">
      <c r="H133" s="4"/>
    </row>
    <row r="134" spans="8:8">
      <c r="H134" s="4"/>
    </row>
    <row r="135" spans="8:8">
      <c r="H135" s="4"/>
    </row>
    <row r="136" spans="8:8">
      <c r="H136" s="4"/>
    </row>
    <row r="137" spans="8:8">
      <c r="H137" s="4"/>
    </row>
    <row r="138" spans="8:8">
      <c r="H138" s="4"/>
    </row>
    <row r="139" spans="8:8">
      <c r="H139" s="4"/>
    </row>
    <row r="140" spans="8:8">
      <c r="H140" s="4"/>
    </row>
    <row r="141" spans="8:8">
      <c r="H141" s="4"/>
    </row>
    <row r="142" spans="8:8">
      <c r="H142" s="4"/>
    </row>
    <row r="143" spans="8:8">
      <c r="H143" s="4"/>
    </row>
    <row r="144" spans="8:8">
      <c r="H144" s="4"/>
    </row>
    <row r="145" spans="8:8">
      <c r="H145" s="4"/>
    </row>
    <row r="146" spans="8:8">
      <c r="H146" s="4"/>
    </row>
    <row r="147" spans="8:8">
      <c r="H147" s="4"/>
    </row>
    <row r="148" spans="8:8">
      <c r="H148" s="4"/>
    </row>
    <row r="149" spans="8:8">
      <c r="H149" s="4"/>
    </row>
    <row r="150" spans="8:8">
      <c r="H150" s="4"/>
    </row>
    <row r="151" spans="8:8">
      <c r="H151" s="4"/>
    </row>
    <row r="152" spans="8:8">
      <c r="H152" s="4"/>
    </row>
    <row r="153" spans="8:8">
      <c r="H153" s="4"/>
    </row>
    <row r="154" spans="8:8">
      <c r="H154" s="4"/>
    </row>
    <row r="155" spans="8:8">
      <c r="H155" s="4"/>
    </row>
    <row r="156" spans="8:8">
      <c r="H156" s="4"/>
    </row>
    <row r="157" spans="8:8">
      <c r="H157" s="4"/>
    </row>
    <row r="158" spans="8:8">
      <c r="H158" s="4"/>
    </row>
    <row r="159" spans="8:8">
      <c r="H159" s="4"/>
    </row>
    <row r="160" spans="8:8">
      <c r="H160" s="4"/>
    </row>
    <row r="161" spans="8:8">
      <c r="H161" s="4"/>
    </row>
    <row r="162" spans="8:8">
      <c r="H162" s="4"/>
    </row>
    <row r="163" spans="8:8">
      <c r="H163" s="4"/>
    </row>
    <row r="164" spans="8:8">
      <c r="H164" s="4"/>
    </row>
    <row r="165" spans="8:8">
      <c r="H165" s="4"/>
    </row>
    <row r="166" spans="8:8">
      <c r="H166" s="4"/>
    </row>
    <row r="167" spans="8:8">
      <c r="H167" s="4"/>
    </row>
    <row r="168" spans="8:8">
      <c r="H168" s="4"/>
    </row>
    <row r="169" spans="8:8">
      <c r="H169" s="4"/>
    </row>
    <row r="170" spans="8:8">
      <c r="H170" s="4"/>
    </row>
    <row r="171" spans="8:8">
      <c r="H171" s="4"/>
    </row>
    <row r="172" spans="8:8">
      <c r="H172" s="4"/>
    </row>
    <row r="173" spans="8:8">
      <c r="H173" s="4"/>
    </row>
    <row r="174" spans="8:8">
      <c r="H174" s="4"/>
    </row>
    <row r="175" spans="8:8">
      <c r="H175" s="4"/>
    </row>
    <row r="176" spans="8:8">
      <c r="H176" s="4"/>
    </row>
    <row r="177" spans="8:8">
      <c r="H177" s="4"/>
    </row>
    <row r="178" spans="8:8">
      <c r="H178" s="4"/>
    </row>
    <row r="179" spans="8:8">
      <c r="H179" s="4"/>
    </row>
    <row r="180" spans="8:8">
      <c r="H180" s="4"/>
    </row>
    <row r="181" spans="8:8">
      <c r="H181" s="4"/>
    </row>
    <row r="182" spans="8:8">
      <c r="H182" s="4"/>
    </row>
    <row r="183" spans="8:8">
      <c r="H183" s="4"/>
    </row>
    <row r="184" spans="8:8">
      <c r="H184" s="4"/>
    </row>
    <row r="185" spans="8:8">
      <c r="H185" s="4"/>
    </row>
    <row r="186" spans="8:8">
      <c r="H186" s="4"/>
    </row>
    <row r="187" spans="8:8">
      <c r="H187" s="4"/>
    </row>
    <row r="188" spans="8:8">
      <c r="H188" s="4"/>
    </row>
    <row r="189" spans="8:8">
      <c r="H189" s="4"/>
    </row>
    <row r="190" spans="8:8">
      <c r="H190" s="4"/>
    </row>
    <row r="191" spans="8:8">
      <c r="H191" s="4"/>
    </row>
    <row r="192" spans="8:8">
      <c r="H192" s="4"/>
    </row>
    <row r="193" spans="8:8">
      <c r="H193" s="4"/>
    </row>
    <row r="194" spans="8:8">
      <c r="H194" s="4"/>
    </row>
    <row r="195" spans="8:8">
      <c r="H195" s="4"/>
    </row>
    <row r="196" spans="8:8">
      <c r="H196" s="4"/>
    </row>
    <row r="197" spans="8:8">
      <c r="H197" s="4"/>
    </row>
    <row r="198" spans="8:8">
      <c r="H198" s="4"/>
    </row>
    <row r="199" spans="8:8">
      <c r="H199" s="4"/>
    </row>
    <row r="200" spans="8:8">
      <c r="H200" s="4"/>
    </row>
    <row r="201" spans="8:8">
      <c r="H201" s="4"/>
    </row>
    <row r="202" spans="8:8">
      <c r="H202" s="4"/>
    </row>
    <row r="203" spans="8:8">
      <c r="H203" s="4"/>
    </row>
    <row r="204" spans="8:8">
      <c r="H204" s="4"/>
    </row>
    <row r="205" spans="8:8">
      <c r="H205" s="4"/>
    </row>
    <row r="206" spans="8:8">
      <c r="H206" s="4"/>
    </row>
    <row r="207" spans="8:8">
      <c r="H207" s="4"/>
    </row>
    <row r="208" spans="8:8">
      <c r="H208" s="4"/>
    </row>
    <row r="209" spans="8:8">
      <c r="H209" s="4"/>
    </row>
    <row r="210" spans="8:8">
      <c r="H210" s="4"/>
    </row>
    <row r="211" spans="8:8">
      <c r="H211" s="4"/>
    </row>
    <row r="212" spans="8:8">
      <c r="H212" s="4"/>
    </row>
    <row r="213" spans="8:8">
      <c r="H213" s="4"/>
    </row>
    <row r="214" spans="8:8">
      <c r="H214" s="4"/>
    </row>
    <row r="215" spans="8:8">
      <c r="H215" s="4"/>
    </row>
    <row r="216" spans="8:8">
      <c r="H216" s="4"/>
    </row>
    <row r="217" spans="8:8">
      <c r="H217" s="4"/>
    </row>
    <row r="218" spans="8:8">
      <c r="H218" s="4"/>
    </row>
    <row r="219" spans="8:8">
      <c r="H219" s="4"/>
    </row>
    <row r="220" spans="8:8">
      <c r="H220" s="4"/>
    </row>
    <row r="221" spans="8:8">
      <c r="H221" s="4"/>
    </row>
    <row r="222" spans="8:8">
      <c r="H222" s="4"/>
    </row>
    <row r="223" spans="8:8">
      <c r="H223" s="4"/>
    </row>
    <row r="224" spans="8:8">
      <c r="H224" s="4"/>
    </row>
    <row r="225" spans="8:8">
      <c r="H225" s="4"/>
    </row>
    <row r="226" spans="8:8">
      <c r="H226" s="4"/>
    </row>
    <row r="227" spans="8:8">
      <c r="H227" s="4"/>
    </row>
    <row r="228" spans="8:8">
      <c r="H228" s="4"/>
    </row>
    <row r="229" spans="8:8">
      <c r="H229" s="4"/>
    </row>
    <row r="230" spans="8:8">
      <c r="H230" s="4"/>
    </row>
    <row r="231" spans="8:8">
      <c r="H231" s="4"/>
    </row>
    <row r="232" spans="8:8">
      <c r="H232" s="4"/>
    </row>
    <row r="233" spans="8:8">
      <c r="H233" s="4"/>
    </row>
    <row r="234" spans="8:8">
      <c r="H234" s="4"/>
    </row>
    <row r="235" spans="8:8">
      <c r="H235" s="4"/>
    </row>
    <row r="236" spans="8:8">
      <c r="H236" s="4"/>
    </row>
    <row r="237" spans="8:8">
      <c r="H237" s="4"/>
    </row>
    <row r="238" spans="8:8">
      <c r="H238" s="4"/>
    </row>
    <row r="239" spans="8:8">
      <c r="H239" s="4"/>
    </row>
    <row r="240" spans="8:8">
      <c r="H240" s="4"/>
    </row>
    <row r="241" spans="8:8">
      <c r="H241" s="4"/>
    </row>
    <row r="242" spans="8:8">
      <c r="H242" s="4"/>
    </row>
    <row r="243" spans="8:8">
      <c r="H243" s="4"/>
    </row>
    <row r="244" spans="8:8">
      <c r="H244" s="4"/>
    </row>
    <row r="245" spans="8:8">
      <c r="H245" s="4"/>
    </row>
    <row r="246" spans="8:8">
      <c r="H246" s="4"/>
    </row>
    <row r="247" spans="8:8">
      <c r="H247" s="4"/>
    </row>
    <row r="248" spans="8:8">
      <c r="H248" s="4"/>
    </row>
    <row r="249" spans="8:8">
      <c r="H249" s="4"/>
    </row>
    <row r="250" spans="8:8">
      <c r="H250" s="4"/>
    </row>
    <row r="251" spans="8:8">
      <c r="H251" s="4"/>
    </row>
    <row r="252" spans="8:8">
      <c r="H252" s="4"/>
    </row>
    <row r="253" spans="8:8">
      <c r="H253" s="4"/>
    </row>
    <row r="254" spans="8:8">
      <c r="H254" s="4"/>
    </row>
    <row r="255" spans="8:8">
      <c r="H255" s="4"/>
    </row>
    <row r="256" spans="8:8">
      <c r="H256" s="4"/>
    </row>
    <row r="257" spans="8:8">
      <c r="H257" s="4"/>
    </row>
    <row r="258" spans="8:8">
      <c r="H258" s="4"/>
    </row>
    <row r="259" spans="8:8">
      <c r="H259" s="4"/>
    </row>
    <row r="260" spans="8:8">
      <c r="H260" s="4"/>
    </row>
    <row r="261" spans="8:8">
      <c r="H261" s="4"/>
    </row>
    <row r="262" spans="8:8">
      <c r="H262" s="4"/>
    </row>
    <row r="263" spans="8:8">
      <c r="H263" s="4"/>
    </row>
    <row r="264" spans="8:8">
      <c r="H264" s="4"/>
    </row>
    <row r="265" spans="8:8">
      <c r="H265" s="4"/>
    </row>
    <row r="266" spans="8:8">
      <c r="H266" s="4"/>
    </row>
    <row r="267" spans="8:8">
      <c r="H267" s="4"/>
    </row>
    <row r="268" spans="8:8">
      <c r="H268" s="4"/>
    </row>
    <row r="269" spans="8:8">
      <c r="H269" s="4"/>
    </row>
    <row r="270" spans="8:8">
      <c r="H270" s="4"/>
    </row>
    <row r="271" spans="8:8">
      <c r="H271" s="4"/>
    </row>
    <row r="272" spans="8:8">
      <c r="H272" s="4"/>
    </row>
    <row r="273" spans="8:8">
      <c r="H273" s="4"/>
    </row>
    <row r="274" spans="8:8">
      <c r="H274" s="4"/>
    </row>
    <row r="275" spans="8:8">
      <c r="H275" s="4"/>
    </row>
    <row r="276" spans="8:8">
      <c r="H276" s="4"/>
    </row>
    <row r="277" spans="8:8">
      <c r="H277" s="4"/>
    </row>
    <row r="278" spans="8:8">
      <c r="H278" s="4"/>
    </row>
    <row r="279" spans="8:8">
      <c r="H279" s="4"/>
    </row>
    <row r="280" spans="8:8">
      <c r="H280" s="4"/>
    </row>
    <row r="281" spans="8:8">
      <c r="H281" s="4"/>
    </row>
    <row r="282" spans="8:8">
      <c r="H282" s="4"/>
    </row>
    <row r="283" spans="8:8">
      <c r="H283" s="4"/>
    </row>
    <row r="284" spans="8:8">
      <c r="H284" s="4"/>
    </row>
    <row r="285" spans="8:8">
      <c r="H285" s="4"/>
    </row>
    <row r="286" spans="8:8">
      <c r="H286" s="4"/>
    </row>
    <row r="287" spans="8:8">
      <c r="H287" s="4"/>
    </row>
    <row r="288" spans="8:8">
      <c r="H288" s="4"/>
    </row>
    <row r="289" spans="8:8">
      <c r="H289" s="4"/>
    </row>
    <row r="290" spans="8:8">
      <c r="H290" s="4"/>
    </row>
    <row r="291" spans="8:8">
      <c r="H291" s="4"/>
    </row>
    <row r="292" spans="8:8">
      <c r="H292" s="4"/>
    </row>
    <row r="293" spans="8:8">
      <c r="H293" s="4"/>
    </row>
    <row r="294" spans="8:8">
      <c r="H294" s="4"/>
    </row>
    <row r="295" spans="8:8">
      <c r="H295" s="4"/>
    </row>
    <row r="296" spans="8:8">
      <c r="H296" s="4"/>
    </row>
    <row r="297" spans="8:8">
      <c r="H297" s="4"/>
    </row>
    <row r="298" spans="8:8">
      <c r="H298" s="4"/>
    </row>
    <row r="299" spans="8:8">
      <c r="H299" s="4"/>
    </row>
    <row r="300" spans="8:8">
      <c r="H300" s="4"/>
    </row>
    <row r="301" spans="8:8">
      <c r="H301" s="4"/>
    </row>
    <row r="302" spans="8:8">
      <c r="H302" s="4"/>
    </row>
    <row r="303" spans="8:8">
      <c r="H303" s="4"/>
    </row>
    <row r="304" spans="8:8">
      <c r="H304" s="4"/>
    </row>
    <row r="305" spans="8:8">
      <c r="H305" s="4"/>
    </row>
    <row r="306" spans="8:8">
      <c r="H306" s="4"/>
    </row>
    <row r="307" spans="8:8">
      <c r="H307" s="4"/>
    </row>
    <row r="308" spans="8:8">
      <c r="H308" s="4"/>
    </row>
    <row r="309" spans="8:8">
      <c r="H309" s="4"/>
    </row>
    <row r="310" spans="8:8">
      <c r="H310" s="4"/>
    </row>
    <row r="311" spans="8:8">
      <c r="H311" s="4"/>
    </row>
    <row r="312" spans="8:8">
      <c r="H312" s="4"/>
    </row>
    <row r="313" spans="8:8">
      <c r="H313" s="4"/>
    </row>
    <row r="314" spans="8:8">
      <c r="H314" s="4"/>
    </row>
    <row r="315" spans="8:8">
      <c r="H315" s="4"/>
    </row>
    <row r="316" spans="8:8">
      <c r="H316" s="4"/>
    </row>
    <row r="317" spans="8:8">
      <c r="H317" s="4"/>
    </row>
    <row r="318" spans="8:8">
      <c r="H318" s="4"/>
    </row>
    <row r="319" spans="8:8">
      <c r="H319" s="4"/>
    </row>
    <row r="320" spans="8:8">
      <c r="H320" s="4"/>
    </row>
    <row r="321" spans="8:8">
      <c r="H321" s="4"/>
    </row>
    <row r="322" spans="8:8">
      <c r="H322" s="4"/>
    </row>
    <row r="323" spans="8:8">
      <c r="H323" s="4"/>
    </row>
    <row r="324" spans="8:8">
      <c r="H324" s="4"/>
    </row>
    <row r="325" spans="8:8">
      <c r="H325" s="4"/>
    </row>
    <row r="326" spans="8:8">
      <c r="H326" s="4"/>
    </row>
    <row r="327" spans="8:8">
      <c r="H327" s="4"/>
    </row>
    <row r="328" spans="8:8">
      <c r="H328" s="4"/>
    </row>
    <row r="329" spans="8:8">
      <c r="H329" s="4"/>
    </row>
    <row r="330" spans="8:8">
      <c r="H330" s="4"/>
    </row>
    <row r="331" spans="8:8">
      <c r="H331" s="4"/>
    </row>
    <row r="332" spans="8:8">
      <c r="H332" s="4"/>
    </row>
    <row r="333" spans="8:8">
      <c r="H333" s="4"/>
    </row>
    <row r="334" spans="8:8">
      <c r="H334" s="4"/>
    </row>
    <row r="335" spans="8:8">
      <c r="H335" s="4"/>
    </row>
    <row r="336" spans="8:8">
      <c r="H336" s="4"/>
    </row>
    <row r="337" spans="8:8">
      <c r="H337" s="4"/>
    </row>
    <row r="338" spans="8:8">
      <c r="H338" s="4"/>
    </row>
    <row r="339" spans="8:8">
      <c r="H339" s="4"/>
    </row>
    <row r="340" spans="8:8">
      <c r="H340" s="4"/>
    </row>
    <row r="341" spans="8:8">
      <c r="H341" s="4"/>
    </row>
    <row r="342" spans="8:8">
      <c r="H342" s="4"/>
    </row>
    <row r="343" spans="8:8">
      <c r="H343" s="4"/>
    </row>
    <row r="344" spans="8:8">
      <c r="H344" s="4"/>
    </row>
    <row r="345" spans="8:8">
      <c r="H345" s="4"/>
    </row>
    <row r="346" spans="8:8">
      <c r="H346" s="4"/>
    </row>
    <row r="347" spans="8:8">
      <c r="H347" s="4"/>
    </row>
    <row r="348" spans="8:8">
      <c r="H348" s="4"/>
    </row>
    <row r="349" spans="8:8">
      <c r="H349" s="4"/>
    </row>
    <row r="350" spans="8:8">
      <c r="H350" s="4"/>
    </row>
    <row r="351" spans="8:8">
      <c r="H351" s="4"/>
    </row>
    <row r="352" spans="8:8">
      <c r="H352" s="4"/>
    </row>
    <row r="353" spans="8:8">
      <c r="H353" s="4"/>
    </row>
    <row r="354" spans="8:8">
      <c r="H354" s="4"/>
    </row>
    <row r="355" spans="8:8">
      <c r="H355" s="4"/>
    </row>
    <row r="356" spans="8:8">
      <c r="H356" s="4"/>
    </row>
    <row r="357" spans="8:8">
      <c r="H357" s="4"/>
    </row>
    <row r="358" spans="8:8">
      <c r="H358" s="4"/>
    </row>
    <row r="359" spans="8:8">
      <c r="H359" s="4"/>
    </row>
    <row r="360" spans="8:8">
      <c r="H360" s="4"/>
    </row>
    <row r="361" spans="8:8">
      <c r="H361" s="4"/>
    </row>
    <row r="362" spans="8:8">
      <c r="H362" s="4"/>
    </row>
    <row r="363" spans="8:8">
      <c r="H363" s="4"/>
    </row>
    <row r="364" spans="8:8">
      <c r="H364" s="4"/>
    </row>
    <row r="365" spans="8:8">
      <c r="H365" s="4"/>
    </row>
    <row r="366" spans="8:8">
      <c r="H366" s="4"/>
    </row>
    <row r="367" spans="8:8">
      <c r="H367" s="4"/>
    </row>
    <row r="368" spans="8:8">
      <c r="H368" s="4"/>
    </row>
    <row r="369" spans="8:8">
      <c r="H369" s="4"/>
    </row>
    <row r="370" spans="8:8">
      <c r="H370" s="4"/>
    </row>
    <row r="371" spans="8:8">
      <c r="H371" s="4"/>
    </row>
    <row r="372" spans="8:8">
      <c r="H372" s="4"/>
    </row>
    <row r="373" spans="8:8">
      <c r="H373" s="4"/>
    </row>
    <row r="374" spans="8:8">
      <c r="H374" s="4"/>
    </row>
    <row r="375" spans="8:8">
      <c r="H375" s="4"/>
    </row>
    <row r="376" spans="8:8">
      <c r="H376" s="4"/>
    </row>
    <row r="377" spans="8:8">
      <c r="H377" s="4"/>
    </row>
    <row r="378" spans="8:8">
      <c r="H378" s="4"/>
    </row>
    <row r="379" spans="8:8">
      <c r="H379" s="4"/>
    </row>
    <row r="380" spans="8:8">
      <c r="H380" s="4"/>
    </row>
    <row r="381" spans="8:8">
      <c r="H381" s="4"/>
    </row>
    <row r="382" spans="8:8">
      <c r="H382" s="4"/>
    </row>
    <row r="383" spans="8:8">
      <c r="H383" s="4"/>
    </row>
    <row r="384" spans="8:8">
      <c r="H384" s="4"/>
    </row>
    <row r="385" spans="8:8">
      <c r="H385" s="4"/>
    </row>
    <row r="386" spans="8:8">
      <c r="H386" s="4"/>
    </row>
    <row r="387" spans="8:8">
      <c r="H387" s="4"/>
    </row>
    <row r="388" spans="8:8">
      <c r="H388" s="4"/>
    </row>
    <row r="389" spans="8:8">
      <c r="H389" s="4"/>
    </row>
    <row r="390" spans="8:8">
      <c r="H390" s="4"/>
    </row>
    <row r="391" spans="8:8">
      <c r="H391" s="4"/>
    </row>
    <row r="392" spans="8:8">
      <c r="H392" s="4"/>
    </row>
    <row r="393" spans="8:8">
      <c r="H393" s="4"/>
    </row>
    <row r="394" spans="8:8">
      <c r="H394" s="4"/>
    </row>
    <row r="395" spans="8:8">
      <c r="H395" s="4"/>
    </row>
    <row r="396" spans="8:8">
      <c r="H396" s="4"/>
    </row>
    <row r="397" spans="8:8">
      <c r="H397" s="4"/>
    </row>
    <row r="398" spans="8:8">
      <c r="H398" s="4"/>
    </row>
    <row r="399" spans="8:8">
      <c r="H399" s="4"/>
    </row>
    <row r="400" spans="8:8">
      <c r="H400" s="4"/>
    </row>
    <row r="401" spans="8:8">
      <c r="H401" s="4"/>
    </row>
    <row r="402" spans="8:8">
      <c r="H402" s="4"/>
    </row>
    <row r="403" spans="8:8">
      <c r="H403" s="4"/>
    </row>
    <row r="404" spans="8:8">
      <c r="H404" s="4"/>
    </row>
    <row r="405" spans="8:8">
      <c r="H405" s="4"/>
    </row>
    <row r="406" spans="8:8">
      <c r="H406" s="4"/>
    </row>
    <row r="407" spans="8:8">
      <c r="H407" s="4"/>
    </row>
    <row r="408" spans="8:8">
      <c r="H408" s="4"/>
    </row>
    <row r="409" spans="8:8">
      <c r="H409" s="4"/>
    </row>
    <row r="410" spans="8:8">
      <c r="H410" s="4"/>
    </row>
    <row r="411" spans="8:8">
      <c r="H411" s="4"/>
    </row>
    <row r="412" spans="8:8">
      <c r="H412" s="4"/>
    </row>
    <row r="413" spans="8:8">
      <c r="H413" s="4"/>
    </row>
    <row r="414" spans="8:8">
      <c r="H414" s="4"/>
    </row>
    <row r="415" spans="8:8">
      <c r="H415" s="4"/>
    </row>
    <row r="416" spans="8:8">
      <c r="H416" s="4"/>
    </row>
    <row r="417" spans="8:8">
      <c r="H417" s="4"/>
    </row>
    <row r="418" spans="8:8">
      <c r="H418" s="4"/>
    </row>
    <row r="419" spans="8:8">
      <c r="H419" s="4"/>
    </row>
    <row r="420" spans="8:8">
      <c r="H420" s="4"/>
    </row>
    <row r="421" spans="8:8">
      <c r="H421" s="4"/>
    </row>
    <row r="422" spans="8:8">
      <c r="H422" s="4"/>
    </row>
    <row r="423" spans="8:8">
      <c r="H423" s="4"/>
    </row>
    <row r="424" spans="8:8">
      <c r="H424" s="4"/>
    </row>
    <row r="425" spans="8:8">
      <c r="H425" s="4"/>
    </row>
    <row r="426" spans="8:8">
      <c r="H426" s="4"/>
    </row>
    <row r="427" spans="8:8">
      <c r="H427" s="4"/>
    </row>
    <row r="428" spans="8:8">
      <c r="H428" s="4"/>
    </row>
    <row r="429" spans="8:8">
      <c r="H429" s="4"/>
    </row>
    <row r="430" spans="8:8">
      <c r="H430" s="4"/>
    </row>
    <row r="431" spans="8:8">
      <c r="H431" s="4"/>
    </row>
    <row r="432" spans="8:8">
      <c r="H432" s="4"/>
    </row>
    <row r="433" spans="8:8">
      <c r="H433" s="4"/>
    </row>
    <row r="434" spans="8:8">
      <c r="H434" s="4"/>
    </row>
    <row r="435" spans="8:8">
      <c r="H435" s="4"/>
    </row>
    <row r="436" spans="8:8">
      <c r="H436" s="4"/>
    </row>
    <row r="437" spans="8:8">
      <c r="H437" s="4"/>
    </row>
    <row r="438" spans="8:8">
      <c r="H438" s="4"/>
    </row>
    <row r="439" spans="8:8">
      <c r="H439" s="4"/>
    </row>
    <row r="440" spans="8:8">
      <c r="H440" s="4"/>
    </row>
    <row r="441" spans="8:8">
      <c r="H441" s="4"/>
    </row>
    <row r="442" spans="8:8">
      <c r="H442" s="4"/>
    </row>
    <row r="443" spans="8:8">
      <c r="H443" s="4"/>
    </row>
    <row r="444" spans="8:8">
      <c r="H444" s="4"/>
    </row>
    <row r="445" spans="8:8">
      <c r="H445" s="4"/>
    </row>
    <row r="446" spans="8:8">
      <c r="H446" s="4"/>
    </row>
    <row r="447" spans="8:8">
      <c r="H447" s="4"/>
    </row>
    <row r="448" spans="8:8">
      <c r="H448" s="4"/>
    </row>
    <row r="449" spans="8:8">
      <c r="H449" s="4"/>
    </row>
    <row r="450" spans="8:8">
      <c r="H450" s="4"/>
    </row>
    <row r="451" spans="8:8">
      <c r="H451" s="4"/>
    </row>
    <row r="452" spans="8:8">
      <c r="H452" s="4"/>
    </row>
    <row r="453" spans="8:8">
      <c r="H453" s="4"/>
    </row>
    <row r="454" spans="8:8">
      <c r="H454" s="4"/>
    </row>
    <row r="455" spans="8:8">
      <c r="H455" s="4"/>
    </row>
    <row r="456" spans="8:8">
      <c r="H456" s="4"/>
    </row>
    <row r="457" spans="8:8">
      <c r="H457" s="4"/>
    </row>
    <row r="458" spans="8:8">
      <c r="H458" s="4"/>
    </row>
    <row r="459" spans="8:8">
      <c r="H459" s="4"/>
    </row>
    <row r="460" spans="8:8">
      <c r="H460" s="4"/>
    </row>
    <row r="461" spans="8:8">
      <c r="H461" s="4"/>
    </row>
    <row r="462" spans="8:8">
      <c r="H462" s="4"/>
    </row>
    <row r="463" spans="8:8">
      <c r="H463" s="4"/>
    </row>
    <row r="464" spans="8:8">
      <c r="H464" s="4"/>
    </row>
    <row r="465" spans="8:8">
      <c r="H465" s="4"/>
    </row>
    <row r="466" spans="8:8">
      <c r="H466" s="4"/>
    </row>
    <row r="467" spans="8:8">
      <c r="H467" s="4"/>
    </row>
    <row r="468" spans="8:8">
      <c r="H468" s="4"/>
    </row>
    <row r="469" spans="8:8">
      <c r="H469" s="4"/>
    </row>
    <row r="470" spans="8:8">
      <c r="H470" s="4"/>
    </row>
    <row r="471" spans="8:8">
      <c r="H471" s="4"/>
    </row>
    <row r="472" spans="8:8">
      <c r="H472" s="4"/>
    </row>
    <row r="473" spans="8:8">
      <c r="H473" s="4"/>
    </row>
    <row r="474" spans="8:8">
      <c r="H474" s="4"/>
    </row>
    <row r="475" spans="8:8">
      <c r="H475" s="4"/>
    </row>
    <row r="476" spans="8:8">
      <c r="H476" s="4"/>
    </row>
    <row r="477" spans="8:8">
      <c r="H477" s="4"/>
    </row>
    <row r="478" spans="8:8">
      <c r="H478" s="4"/>
    </row>
    <row r="479" spans="8:8">
      <c r="H479" s="4"/>
    </row>
    <row r="480" spans="8:8">
      <c r="H480" s="4"/>
    </row>
    <row r="481" spans="8:8">
      <c r="H481" s="4"/>
    </row>
    <row r="482" spans="8:8">
      <c r="H482" s="4"/>
    </row>
    <row r="483" spans="8:8">
      <c r="H483" s="4"/>
    </row>
    <row r="484" spans="8:8">
      <c r="H484" s="4"/>
    </row>
    <row r="485" spans="8:8">
      <c r="H485" s="4"/>
    </row>
    <row r="486" spans="8:8">
      <c r="H486" s="4"/>
    </row>
    <row r="487" spans="8:8">
      <c r="H487" s="4"/>
    </row>
    <row r="488" spans="8:8">
      <c r="H488" s="4"/>
    </row>
    <row r="489" spans="8:8">
      <c r="H489" s="4"/>
    </row>
    <row r="490" spans="8:8">
      <c r="H490" s="4"/>
    </row>
    <row r="491" spans="8:8">
      <c r="H491" s="4"/>
    </row>
    <row r="492" spans="8:8">
      <c r="H492" s="4"/>
    </row>
    <row r="493" spans="8:8">
      <c r="H493" s="4"/>
    </row>
    <row r="494" spans="8:8">
      <c r="H494" s="4"/>
    </row>
    <row r="495" spans="8:8">
      <c r="H495" s="4"/>
    </row>
    <row r="496" spans="8:8">
      <c r="H496" s="4"/>
    </row>
    <row r="497" spans="8:8">
      <c r="H497" s="4"/>
    </row>
    <row r="498" spans="8:8">
      <c r="H498" s="4"/>
    </row>
    <row r="499" spans="8:8">
      <c r="H499" s="4"/>
    </row>
    <row r="500" spans="8:8">
      <c r="H500" s="4"/>
    </row>
    <row r="501" spans="8:8">
      <c r="H501" s="4"/>
    </row>
    <row r="502" spans="8:8">
      <c r="H502" s="4"/>
    </row>
    <row r="503" spans="8:8">
      <c r="H503" s="4"/>
    </row>
    <row r="504" spans="8:8">
      <c r="H504" s="4"/>
    </row>
    <row r="505" spans="8:8">
      <c r="H505" s="4"/>
    </row>
    <row r="506" spans="8:8">
      <c r="H506" s="4"/>
    </row>
    <row r="507" spans="8:8">
      <c r="H507" s="4"/>
    </row>
    <row r="508" spans="8:8">
      <c r="H508" s="4"/>
    </row>
    <row r="509" spans="8:8">
      <c r="H509" s="4"/>
    </row>
    <row r="510" spans="8:8">
      <c r="H510" s="4"/>
    </row>
    <row r="511" spans="8:8">
      <c r="H511" s="4"/>
    </row>
    <row r="512" spans="8:8">
      <c r="H512" s="4"/>
    </row>
    <row r="513" spans="8:8">
      <c r="H513" s="4"/>
    </row>
    <row r="514" spans="8:8">
      <c r="H514" s="4"/>
    </row>
    <row r="515" spans="8:8">
      <c r="H515" s="4"/>
    </row>
    <row r="516" spans="8:8">
      <c r="H516" s="4"/>
    </row>
    <row r="517" spans="8:8">
      <c r="H517" s="4"/>
    </row>
    <row r="518" spans="8:8">
      <c r="H518" s="4"/>
    </row>
    <row r="519" spans="8:8">
      <c r="H519" s="4"/>
    </row>
    <row r="520" spans="8:8">
      <c r="H520" s="4"/>
    </row>
    <row r="521" spans="8:8">
      <c r="H521" s="4"/>
    </row>
    <row r="522" spans="8:8">
      <c r="H522" s="4"/>
    </row>
    <row r="523" spans="8:8">
      <c r="H523" s="4"/>
    </row>
    <row r="524" spans="8:8">
      <c r="H524" s="4"/>
    </row>
    <row r="525" spans="8:8">
      <c r="H525" s="4"/>
    </row>
    <row r="526" spans="8:8">
      <c r="H526" s="4"/>
    </row>
    <row r="527" spans="8:8">
      <c r="H527" s="4"/>
    </row>
    <row r="528" spans="8:8">
      <c r="H528" s="4"/>
    </row>
    <row r="529" spans="8:8">
      <c r="H529" s="4"/>
    </row>
    <row r="530" spans="8:8">
      <c r="H530" s="4"/>
    </row>
    <row r="531" spans="8:8">
      <c r="H531" s="4"/>
    </row>
    <row r="532" spans="8:8">
      <c r="H532" s="4"/>
    </row>
    <row r="533" spans="8:8">
      <c r="H533" s="4"/>
    </row>
    <row r="534" spans="8:8">
      <c r="H534" s="4"/>
    </row>
    <row r="535" spans="8:8">
      <c r="H535" s="4"/>
    </row>
    <row r="536" spans="8:8">
      <c r="H536" s="4"/>
    </row>
    <row r="537" spans="8:8">
      <c r="H537" s="4"/>
    </row>
    <row r="538" spans="8:8">
      <c r="H538" s="4"/>
    </row>
    <row r="539" spans="8:8">
      <c r="H539" s="4"/>
    </row>
    <row r="540" spans="8:8">
      <c r="H540" s="4"/>
    </row>
    <row r="541" spans="8:8">
      <c r="H541" s="4"/>
    </row>
    <row r="542" spans="8:8">
      <c r="H542" s="4"/>
    </row>
    <row r="543" spans="8:8">
      <c r="H543" s="4"/>
    </row>
    <row r="544" spans="8:8">
      <c r="H544" s="4"/>
    </row>
    <row r="545" spans="8:8">
      <c r="H545" s="4"/>
    </row>
    <row r="546" spans="8:8">
      <c r="H546" s="4"/>
    </row>
    <row r="547" spans="8:8">
      <c r="H547" s="4"/>
    </row>
    <row r="548" spans="8:8">
      <c r="H548" s="4"/>
    </row>
    <row r="549" spans="8:8">
      <c r="H549" s="4"/>
    </row>
    <row r="550" spans="8:8">
      <c r="H550" s="4"/>
    </row>
    <row r="551" spans="8:8">
      <c r="H551" s="4"/>
    </row>
    <row r="552" spans="8:8">
      <c r="H552" s="4"/>
    </row>
    <row r="553" spans="8:8">
      <c r="H553" s="4"/>
    </row>
    <row r="554" spans="8:8">
      <c r="H554" s="4"/>
    </row>
    <row r="555" spans="8:8">
      <c r="H555" s="4"/>
    </row>
    <row r="556" spans="8:8">
      <c r="H556" s="4"/>
    </row>
    <row r="557" spans="8:8">
      <c r="H557" s="4"/>
    </row>
    <row r="558" spans="8:8">
      <c r="H558" s="4"/>
    </row>
    <row r="559" spans="8:8">
      <c r="H559" s="4"/>
    </row>
    <row r="560" spans="8:8">
      <c r="H560" s="4"/>
    </row>
    <row r="561" spans="8:8">
      <c r="H561" s="4"/>
    </row>
    <row r="562" spans="8:8">
      <c r="H562" s="4"/>
    </row>
    <row r="563" spans="8:8">
      <c r="H563" s="4"/>
    </row>
    <row r="564" spans="8:8">
      <c r="H564" s="4"/>
    </row>
    <row r="565" spans="8:8">
      <c r="H565" s="4"/>
    </row>
    <row r="566" spans="8:8">
      <c r="H566" s="4"/>
    </row>
    <row r="567" spans="8:8">
      <c r="H567" s="4"/>
    </row>
    <row r="568" spans="8:8">
      <c r="H568" s="4"/>
    </row>
    <row r="569" spans="8:8">
      <c r="H569" s="4"/>
    </row>
    <row r="570" spans="8:8">
      <c r="H570" s="4"/>
    </row>
    <row r="571" spans="8:8">
      <c r="H571" s="4"/>
    </row>
    <row r="572" spans="8:8">
      <c r="H572" s="4"/>
    </row>
    <row r="573" spans="8:8">
      <c r="H573" s="4"/>
    </row>
    <row r="574" spans="8:8">
      <c r="H574" s="4"/>
    </row>
    <row r="575" spans="8:8">
      <c r="H575" s="4"/>
    </row>
    <row r="576" spans="8:8">
      <c r="H576" s="4"/>
    </row>
    <row r="577" spans="8:8">
      <c r="H577" s="4"/>
    </row>
    <row r="578" spans="8:8">
      <c r="H578" s="4"/>
    </row>
    <row r="579" spans="8:8">
      <c r="H579" s="4"/>
    </row>
    <row r="580" spans="8:8">
      <c r="H580" s="4"/>
    </row>
    <row r="581" spans="8:8">
      <c r="H581" s="4"/>
    </row>
    <row r="582" spans="8:8">
      <c r="H582" s="4"/>
    </row>
    <row r="583" spans="8:8">
      <c r="H583" s="4"/>
    </row>
    <row r="584" spans="8:8">
      <c r="H584" s="4"/>
    </row>
    <row r="585" spans="8:8">
      <c r="H585" s="4"/>
    </row>
    <row r="586" spans="8:8">
      <c r="H586" s="4"/>
    </row>
    <row r="587" spans="8:8">
      <c r="H587" s="4"/>
    </row>
    <row r="588" spans="8:8">
      <c r="H588" s="4"/>
    </row>
    <row r="589" spans="8:8">
      <c r="H589" s="4"/>
    </row>
    <row r="590" spans="8:8">
      <c r="H590" s="4"/>
    </row>
    <row r="591" spans="8:8">
      <c r="H591" s="4"/>
    </row>
    <row r="592" spans="8:8">
      <c r="H592" s="4"/>
    </row>
    <row r="593" spans="8:8">
      <c r="H593" s="4"/>
    </row>
    <row r="594" spans="8:8">
      <c r="H594" s="4"/>
    </row>
    <row r="595" spans="8:8">
      <c r="H595" s="4"/>
    </row>
    <row r="596" spans="8:8">
      <c r="H596" s="4"/>
    </row>
    <row r="597" spans="8:8">
      <c r="H597" s="4"/>
    </row>
    <row r="598" spans="8:8">
      <c r="H598" s="4"/>
    </row>
    <row r="599" spans="8:8">
      <c r="H599" s="4"/>
    </row>
    <row r="600" spans="8:8">
      <c r="H600" s="4"/>
    </row>
    <row r="601" spans="8:8">
      <c r="H601" s="4"/>
    </row>
    <row r="602" spans="8:8">
      <c r="H602" s="4"/>
    </row>
    <row r="603" spans="8:8">
      <c r="H603" s="4"/>
    </row>
    <row r="604" spans="8:8">
      <c r="H604" s="4"/>
    </row>
    <row r="605" spans="8:8">
      <c r="H605" s="4"/>
    </row>
    <row r="606" spans="8:8">
      <c r="H606" s="4"/>
    </row>
    <row r="607" spans="8:8">
      <c r="H607" s="4"/>
    </row>
    <row r="608" spans="8:8">
      <c r="H608" s="4"/>
    </row>
    <row r="609" spans="8:8">
      <c r="H609" s="4"/>
    </row>
    <row r="610" spans="8:8">
      <c r="H610" s="4"/>
    </row>
    <row r="611" spans="8:8">
      <c r="H611" s="4"/>
    </row>
    <row r="612" spans="8:8">
      <c r="H612" s="4"/>
    </row>
    <row r="613" spans="8:8">
      <c r="H613" s="4"/>
    </row>
    <row r="614" spans="8:8">
      <c r="H614" s="4"/>
    </row>
    <row r="615" spans="8:8">
      <c r="H615" s="4"/>
    </row>
    <row r="616" spans="8:8">
      <c r="H616" s="4"/>
    </row>
    <row r="617" spans="8:8">
      <c r="H617" s="4"/>
    </row>
    <row r="618" spans="8:8">
      <c r="H618" s="4"/>
    </row>
    <row r="619" spans="8:8">
      <c r="H619" s="4"/>
    </row>
    <row r="620" spans="8:8">
      <c r="H620" s="4"/>
    </row>
    <row r="621" spans="8:8">
      <c r="H621" s="4"/>
    </row>
    <row r="622" spans="8:8">
      <c r="H622" s="4"/>
    </row>
    <row r="623" spans="8:8">
      <c r="H623" s="4"/>
    </row>
    <row r="624" spans="8:8">
      <c r="H624" s="4"/>
    </row>
    <row r="625" spans="8:8">
      <c r="H625" s="4"/>
    </row>
    <row r="626" spans="8:8">
      <c r="H626" s="4"/>
    </row>
    <row r="627" spans="8:8">
      <c r="H627" s="4"/>
    </row>
    <row r="628" spans="8:8">
      <c r="H628" s="4"/>
    </row>
    <row r="629" spans="8:8">
      <c r="H629" s="4"/>
    </row>
    <row r="630" spans="8:8">
      <c r="H630" s="4"/>
    </row>
    <row r="631" spans="8:8">
      <c r="H631" s="4"/>
    </row>
    <row r="632" spans="8:8">
      <c r="H632" s="4"/>
    </row>
    <row r="633" spans="8:8">
      <c r="H633" s="4"/>
    </row>
    <row r="634" spans="8:8">
      <c r="H634" s="4"/>
    </row>
    <row r="635" spans="8:8">
      <c r="H635" s="4"/>
    </row>
    <row r="636" spans="8:8">
      <c r="H636" s="4"/>
    </row>
    <row r="637" spans="8:8">
      <c r="H637" s="4"/>
    </row>
    <row r="638" spans="8:8">
      <c r="H638" s="4"/>
    </row>
    <row r="639" spans="8:8">
      <c r="H639" s="4"/>
    </row>
    <row r="640" spans="8:8">
      <c r="H640" s="4"/>
    </row>
    <row r="641" spans="8:8">
      <c r="H641" s="4"/>
    </row>
    <row r="642" spans="8:8">
      <c r="H642" s="4"/>
    </row>
    <row r="643" spans="8:8">
      <c r="H643" s="4"/>
    </row>
    <row r="644" spans="8:8">
      <c r="H644" s="4"/>
    </row>
    <row r="645" spans="8:8">
      <c r="H645" s="4"/>
    </row>
    <row r="646" spans="8:8">
      <c r="H646" s="4"/>
    </row>
    <row r="647" spans="8:8">
      <c r="H647" s="4"/>
    </row>
    <row r="648" spans="8:8">
      <c r="H648" s="4"/>
    </row>
    <row r="649" spans="8:8">
      <c r="H649" s="4"/>
    </row>
    <row r="650" spans="8:8">
      <c r="H650" s="4"/>
    </row>
    <row r="651" spans="8:8">
      <c r="H651" s="4"/>
    </row>
    <row r="652" spans="8:8">
      <c r="H652" s="4"/>
    </row>
    <row r="653" spans="8:8">
      <c r="H653" s="4"/>
    </row>
    <row r="654" spans="8:8">
      <c r="H654" s="4"/>
    </row>
    <row r="655" spans="8:8">
      <c r="H655" s="4"/>
    </row>
    <row r="656" spans="8:8">
      <c r="H656" s="4"/>
    </row>
    <row r="657" spans="8:8">
      <c r="H657" s="4"/>
    </row>
    <row r="658" spans="8:8">
      <c r="H658" s="4"/>
    </row>
    <row r="659" spans="8:8">
      <c r="H659" s="4"/>
    </row>
    <row r="660" spans="8:8">
      <c r="H660" s="4"/>
    </row>
    <row r="661" spans="8:8">
      <c r="H661" s="4"/>
    </row>
    <row r="662" spans="8:8">
      <c r="H662" s="4"/>
    </row>
    <row r="663" spans="8:8">
      <c r="H663" s="4"/>
    </row>
    <row r="664" spans="8:8">
      <c r="H664" s="4"/>
    </row>
    <row r="665" spans="8:8">
      <c r="H665" s="4"/>
    </row>
    <row r="666" spans="8:8">
      <c r="H666" s="4"/>
    </row>
    <row r="667" spans="8:8">
      <c r="H667" s="4"/>
    </row>
    <row r="668" spans="8:8">
      <c r="H668" s="4"/>
    </row>
    <row r="669" spans="8:8">
      <c r="H669" s="4"/>
    </row>
    <row r="670" spans="8:8">
      <c r="H670" s="4"/>
    </row>
    <row r="671" spans="8:8">
      <c r="H671" s="4"/>
    </row>
    <row r="672" spans="8:8">
      <c r="H672" s="4"/>
    </row>
    <row r="673" spans="8:8">
      <c r="H673" s="4"/>
    </row>
    <row r="674" spans="8:8">
      <c r="H674" s="4"/>
    </row>
    <row r="675" spans="8:8">
      <c r="H675" s="4"/>
    </row>
    <row r="676" spans="8:8">
      <c r="H676" s="4"/>
    </row>
    <row r="677" spans="8:8">
      <c r="H677" s="4"/>
    </row>
    <row r="678" spans="8:8">
      <c r="H678" s="4"/>
    </row>
    <row r="679" spans="8:8">
      <c r="H679" s="4"/>
    </row>
    <row r="680" spans="8:8">
      <c r="H680" s="4"/>
    </row>
    <row r="681" spans="8:8">
      <c r="H681" s="4"/>
    </row>
    <row r="682" spans="8:8">
      <c r="H682" s="4"/>
    </row>
    <row r="683" spans="8:8">
      <c r="H683" s="4"/>
    </row>
    <row r="684" spans="8:8">
      <c r="H684" s="4"/>
    </row>
    <row r="685" spans="8:8">
      <c r="H685" s="4"/>
    </row>
    <row r="686" spans="8:8">
      <c r="H686" s="4"/>
    </row>
    <row r="687" spans="8:8">
      <c r="H687" s="4"/>
    </row>
    <row r="688" spans="8:8">
      <c r="H688" s="4"/>
    </row>
    <row r="689" spans="8:8">
      <c r="H689" s="4"/>
    </row>
    <row r="690" spans="8:8">
      <c r="H690" s="4"/>
    </row>
    <row r="691" spans="8:8">
      <c r="H691" s="4"/>
    </row>
    <row r="692" spans="8:8">
      <c r="H692" s="4"/>
    </row>
    <row r="693" spans="8:8">
      <c r="H693" s="4"/>
    </row>
    <row r="694" spans="8:8">
      <c r="H694" s="4"/>
    </row>
    <row r="695" spans="8:8">
      <c r="H695" s="4"/>
    </row>
    <row r="696" spans="8:8">
      <c r="H696" s="4"/>
    </row>
    <row r="697" spans="8:8">
      <c r="H697" s="4"/>
    </row>
    <row r="698" spans="8:8">
      <c r="H698" s="4"/>
    </row>
    <row r="699" spans="8:8">
      <c r="H699" s="4"/>
    </row>
    <row r="700" spans="8:8">
      <c r="H700" s="4"/>
    </row>
    <row r="701" spans="8:8">
      <c r="H701" s="4"/>
    </row>
    <row r="702" spans="8:8">
      <c r="H702" s="4"/>
    </row>
    <row r="703" spans="8:8">
      <c r="H703" s="4"/>
    </row>
    <row r="704" spans="8:8">
      <c r="H704" s="4"/>
    </row>
    <row r="705" spans="8:8">
      <c r="H705" s="4"/>
    </row>
    <row r="706" spans="8:8">
      <c r="H706" s="4"/>
    </row>
    <row r="707" spans="8:8">
      <c r="H707" s="4"/>
    </row>
    <row r="708" spans="8:8">
      <c r="H708" s="4"/>
    </row>
    <row r="709" spans="8:8">
      <c r="H709" s="4"/>
    </row>
    <row r="710" spans="8:8">
      <c r="H710" s="4"/>
    </row>
    <row r="711" spans="8:8">
      <c r="H711" s="4"/>
    </row>
    <row r="712" spans="8:8">
      <c r="H712" s="4"/>
    </row>
    <row r="713" spans="8:8">
      <c r="H713" s="4"/>
    </row>
    <row r="714" spans="8:8">
      <c r="H714" s="4"/>
    </row>
    <row r="715" spans="8:8">
      <c r="H715" s="4"/>
    </row>
    <row r="716" spans="8:8">
      <c r="H716" s="4"/>
    </row>
    <row r="717" spans="8:8">
      <c r="H717" s="4"/>
    </row>
    <row r="718" spans="8:8">
      <c r="H718" s="4"/>
    </row>
    <row r="719" spans="8:8">
      <c r="H719" s="4"/>
    </row>
    <row r="720" spans="8:8">
      <c r="H720" s="4"/>
    </row>
    <row r="721" spans="8:8">
      <c r="H721" s="4"/>
    </row>
    <row r="722" spans="8:8">
      <c r="H722" s="4"/>
    </row>
    <row r="723" spans="8:8">
      <c r="H723" s="4"/>
    </row>
    <row r="724" spans="8:8">
      <c r="H724" s="4"/>
    </row>
    <row r="725" spans="8:8">
      <c r="H725" s="4"/>
    </row>
    <row r="726" spans="8:8">
      <c r="H726" s="4"/>
    </row>
    <row r="727" spans="8:8">
      <c r="H727" s="4"/>
    </row>
    <row r="728" spans="8:8">
      <c r="H728" s="4"/>
    </row>
    <row r="729" spans="8:8">
      <c r="H729" s="4"/>
    </row>
    <row r="730" spans="8:8">
      <c r="H730" s="4"/>
    </row>
    <row r="731" spans="8:8">
      <c r="H731" s="4"/>
    </row>
    <row r="732" spans="8:8">
      <c r="H732" s="4"/>
    </row>
    <row r="733" spans="8:8">
      <c r="H733" s="4"/>
    </row>
    <row r="734" spans="8:8">
      <c r="H734" s="4"/>
    </row>
    <row r="735" spans="8:8">
      <c r="H735" s="4"/>
    </row>
    <row r="736" spans="8:8">
      <c r="H736" s="4"/>
    </row>
    <row r="737" spans="8:8">
      <c r="H737" s="4"/>
    </row>
    <row r="738" spans="8:8">
      <c r="H738" s="4"/>
    </row>
    <row r="739" spans="8:8">
      <c r="H739" s="4"/>
    </row>
    <row r="740" spans="8:8">
      <c r="H740" s="4"/>
    </row>
    <row r="741" spans="8:8">
      <c r="H741" s="4"/>
    </row>
    <row r="742" spans="8:8">
      <c r="H742" s="4"/>
    </row>
    <row r="743" spans="8:8">
      <c r="H743" s="4"/>
    </row>
    <row r="744" spans="8:8">
      <c r="H744" s="4"/>
    </row>
    <row r="745" spans="8:8">
      <c r="H745" s="4"/>
    </row>
    <row r="746" spans="8:8">
      <c r="H746" s="4"/>
    </row>
    <row r="747" spans="8:8">
      <c r="H747" s="4"/>
    </row>
    <row r="748" spans="8:8">
      <c r="H748" s="4"/>
    </row>
    <row r="749" spans="8:8">
      <c r="H749" s="4"/>
    </row>
    <row r="750" spans="8:8">
      <c r="H750" s="4"/>
    </row>
    <row r="751" spans="8:8">
      <c r="H751" s="4"/>
    </row>
    <row r="752" spans="8:8">
      <c r="H752" s="4"/>
    </row>
    <row r="753" spans="8:8">
      <c r="H753" s="4"/>
    </row>
    <row r="754" spans="8:8">
      <c r="H754" s="4"/>
    </row>
    <row r="755" spans="8:8">
      <c r="H755" s="4"/>
    </row>
    <row r="756" spans="8:8">
      <c r="H756" s="4"/>
    </row>
    <row r="757" spans="8:8">
      <c r="H757" s="4"/>
    </row>
    <row r="758" spans="8:8">
      <c r="H758" s="4"/>
    </row>
    <row r="759" spans="8:8">
      <c r="H759" s="4"/>
    </row>
    <row r="760" spans="8:8">
      <c r="H760" s="4"/>
    </row>
    <row r="761" spans="8:8">
      <c r="H761" s="4"/>
    </row>
    <row r="762" spans="8:8">
      <c r="H762" s="4"/>
    </row>
    <row r="763" spans="8:8">
      <c r="H763" s="4"/>
    </row>
    <row r="764" spans="8:8">
      <c r="H764" s="4"/>
    </row>
    <row r="765" spans="8:8">
      <c r="H765" s="4"/>
    </row>
    <row r="766" spans="8:8">
      <c r="H766" s="4"/>
    </row>
    <row r="767" spans="8:8">
      <c r="H767" s="4"/>
    </row>
    <row r="768" spans="8:8">
      <c r="H768" s="4"/>
    </row>
    <row r="769" spans="8:8">
      <c r="H769" s="4"/>
    </row>
    <row r="770" spans="8:8">
      <c r="H770" s="4"/>
    </row>
    <row r="771" spans="8:8">
      <c r="H771" s="4"/>
    </row>
    <row r="772" spans="8:8">
      <c r="H772" s="4"/>
    </row>
    <row r="773" spans="8:8">
      <c r="H773" s="4"/>
    </row>
    <row r="774" spans="8:8">
      <c r="H774" s="4"/>
    </row>
    <row r="775" spans="8:8">
      <c r="H775" s="4"/>
    </row>
    <row r="776" spans="8:8">
      <c r="H776" s="4"/>
    </row>
    <row r="777" spans="8:8">
      <c r="H777" s="4"/>
    </row>
    <row r="778" spans="8:8">
      <c r="H778" s="4"/>
    </row>
    <row r="779" spans="8:8">
      <c r="H779" s="4"/>
    </row>
    <row r="780" spans="8:8">
      <c r="H780" s="4"/>
    </row>
    <row r="781" spans="8:8">
      <c r="H781" s="4"/>
    </row>
    <row r="782" spans="8:8">
      <c r="H782" s="4"/>
    </row>
    <row r="783" spans="8:8">
      <c r="H783" s="4"/>
    </row>
    <row r="784" spans="8:8">
      <c r="H784" s="4"/>
    </row>
    <row r="785" spans="8:8">
      <c r="H785" s="4"/>
    </row>
    <row r="786" spans="8:8">
      <c r="H786" s="4"/>
    </row>
    <row r="787" spans="8:8">
      <c r="H787" s="4"/>
    </row>
    <row r="788" spans="8:8">
      <c r="H788" s="4"/>
    </row>
    <row r="789" spans="8:8">
      <c r="H789" s="4"/>
    </row>
    <row r="790" spans="8:8">
      <c r="H790" s="4"/>
    </row>
    <row r="791" spans="8:8">
      <c r="H791" s="4"/>
    </row>
    <row r="792" spans="8:8">
      <c r="H792" s="4"/>
    </row>
    <row r="793" spans="8:8">
      <c r="H793" s="4"/>
    </row>
    <row r="794" spans="8:8">
      <c r="H794" s="4"/>
    </row>
    <row r="795" spans="8:8">
      <c r="H795" s="4"/>
    </row>
    <row r="796" spans="8:8">
      <c r="H796" s="4"/>
    </row>
    <row r="797" spans="8:8">
      <c r="H797" s="4"/>
    </row>
    <row r="798" spans="8:8">
      <c r="H798" s="4"/>
    </row>
    <row r="799" spans="8:8">
      <c r="H799" s="4"/>
    </row>
    <row r="800" spans="8:8">
      <c r="H800" s="4"/>
    </row>
    <row r="801" spans="8:8">
      <c r="H801" s="4"/>
    </row>
    <row r="802" spans="8:8">
      <c r="H802" s="4"/>
    </row>
    <row r="803" spans="8:8">
      <c r="H803" s="4"/>
    </row>
    <row r="804" spans="8:8">
      <c r="H804" s="4"/>
    </row>
    <row r="805" spans="8:8">
      <c r="H805" s="4"/>
    </row>
    <row r="806" spans="8:8">
      <c r="H806" s="4"/>
    </row>
    <row r="807" spans="8:8">
      <c r="H807" s="4"/>
    </row>
    <row r="808" spans="8:8">
      <c r="H808" s="4"/>
    </row>
    <row r="809" spans="8:8">
      <c r="H809" s="4"/>
    </row>
    <row r="810" spans="8:8">
      <c r="H810" s="4"/>
    </row>
    <row r="811" spans="8:8">
      <c r="H811" s="4"/>
    </row>
    <row r="812" spans="8:8">
      <c r="H812" s="4"/>
    </row>
    <row r="813" spans="8:8">
      <c r="H813" s="4"/>
    </row>
    <row r="814" spans="8:8">
      <c r="H814" s="4"/>
    </row>
    <row r="815" spans="8:8">
      <c r="H815" s="4"/>
    </row>
    <row r="816" spans="8:8">
      <c r="H816" s="4"/>
    </row>
    <row r="817" spans="8:8">
      <c r="H817" s="4"/>
    </row>
    <row r="818" spans="8:8">
      <c r="H818" s="4"/>
    </row>
    <row r="819" spans="8:8">
      <c r="H819" s="4"/>
    </row>
    <row r="820" spans="8:8">
      <c r="H820" s="4"/>
    </row>
    <row r="821" spans="8:8">
      <c r="H821" s="4"/>
    </row>
    <row r="822" spans="8:8">
      <c r="H822" s="4"/>
    </row>
    <row r="823" spans="8:8">
      <c r="H823" s="4"/>
    </row>
    <row r="824" spans="8:8">
      <c r="H824" s="4"/>
    </row>
    <row r="825" spans="8:8">
      <c r="H825" s="4"/>
    </row>
    <row r="826" spans="8:8">
      <c r="H826" s="4"/>
    </row>
    <row r="827" spans="8:8">
      <c r="H827" s="4"/>
    </row>
    <row r="828" spans="8:8">
      <c r="H828" s="4"/>
    </row>
    <row r="829" spans="8:8">
      <c r="H829" s="4"/>
    </row>
    <row r="830" spans="8:8">
      <c r="H830" s="4"/>
    </row>
    <row r="831" spans="8:8">
      <c r="H831" s="4"/>
    </row>
    <row r="832" spans="8:8">
      <c r="H832" s="4"/>
    </row>
    <row r="833" spans="8:8">
      <c r="H833" s="4"/>
    </row>
    <row r="834" spans="8:8">
      <c r="H834" s="4"/>
    </row>
    <row r="835" spans="8:8">
      <c r="H835" s="4"/>
    </row>
    <row r="836" spans="8:8">
      <c r="H836" s="4"/>
    </row>
    <row r="837" spans="8:8">
      <c r="H837" s="4"/>
    </row>
    <row r="838" spans="8:8">
      <c r="H838" s="4"/>
    </row>
    <row r="839" spans="8:8">
      <c r="H839" s="4"/>
    </row>
    <row r="840" spans="8:8">
      <c r="H840" s="4"/>
    </row>
    <row r="841" spans="8:8">
      <c r="H841" s="4"/>
    </row>
    <row r="842" spans="8:8">
      <c r="H842" s="4"/>
    </row>
    <row r="843" spans="8:8">
      <c r="H843" s="4"/>
    </row>
    <row r="844" spans="8:8">
      <c r="H844" s="4"/>
    </row>
    <row r="845" spans="8:8">
      <c r="H845" s="4"/>
    </row>
    <row r="846" spans="8:8">
      <c r="H846" s="4"/>
    </row>
    <row r="847" spans="8:8">
      <c r="H847" s="4"/>
    </row>
    <row r="848" spans="8:8">
      <c r="H848" s="4"/>
    </row>
    <row r="849" spans="8:8">
      <c r="H849" s="4"/>
    </row>
    <row r="850" spans="8:8">
      <c r="H850" s="4"/>
    </row>
    <row r="851" spans="8:8">
      <c r="H851" s="4"/>
    </row>
    <row r="852" spans="8:8">
      <c r="H852" s="4"/>
    </row>
    <row r="853" spans="8:8">
      <c r="H853" s="4"/>
    </row>
    <row r="854" spans="8:8">
      <c r="H854" s="4"/>
    </row>
    <row r="855" spans="8:8">
      <c r="H855" s="4"/>
    </row>
    <row r="856" spans="8:8">
      <c r="H856" s="4"/>
    </row>
    <row r="857" spans="8:8">
      <c r="H857" s="4"/>
    </row>
    <row r="858" spans="8:8">
      <c r="H858" s="4"/>
    </row>
    <row r="859" spans="8:8">
      <c r="H859" s="4"/>
    </row>
    <row r="860" spans="8:8">
      <c r="H860" s="4"/>
    </row>
    <row r="861" spans="8:8">
      <c r="H861" s="4"/>
    </row>
    <row r="862" spans="8:8">
      <c r="H862" s="4"/>
    </row>
    <row r="863" spans="8:8">
      <c r="H863" s="4"/>
    </row>
    <row r="864" spans="8:8">
      <c r="H864" s="4"/>
    </row>
    <row r="865" spans="8:8">
      <c r="H865" s="4"/>
    </row>
    <row r="866" spans="8:8">
      <c r="H866" s="4"/>
    </row>
    <row r="867" spans="8:8">
      <c r="H867" s="4"/>
    </row>
    <row r="868" spans="8:8">
      <c r="H868" s="4"/>
    </row>
    <row r="869" spans="8:8">
      <c r="H869" s="4"/>
    </row>
    <row r="870" spans="8:8">
      <c r="H870" s="4"/>
    </row>
    <row r="871" spans="8:8">
      <c r="H871" s="4"/>
    </row>
    <row r="872" spans="8:8">
      <c r="H872" s="4"/>
    </row>
    <row r="873" spans="8:8">
      <c r="H873" s="4"/>
    </row>
    <row r="874" spans="8:8">
      <c r="H874" s="4"/>
    </row>
  </sheetData>
  <sortState ref="A13:J111">
    <sortCondition ref="J12"/>
  </sortState>
  <mergeCells count="2">
    <mergeCell ref="F2:J8"/>
    <mergeCell ref="A10:J10"/>
  </mergeCells>
  <pageMargins left="0.25" right="0.25" top="0.75" bottom="0.75" header="0.3" footer="0.3"/>
  <pageSetup paperSize="9" scale="73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>
    <pageSetUpPr fitToPage="1"/>
  </sheetPr>
  <dimension ref="A1:L107"/>
  <sheetViews>
    <sheetView zoomScaleNormal="100" workbookViewId="0">
      <selection activeCell="K9" activeCellId="1" sqref="A9:D17 K9:K17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1"/>
      <c r="G2" s="22"/>
      <c r="H2" s="22"/>
      <c r="I2" s="22"/>
      <c r="J2" s="22"/>
    </row>
    <row r="3" spans="1:11">
      <c r="A3" s="1"/>
      <c r="B3" s="2"/>
      <c r="C3" s="2"/>
      <c r="D3" s="2"/>
      <c r="E3" s="2"/>
      <c r="F3" s="22"/>
      <c r="G3" s="22"/>
      <c r="H3" s="22"/>
      <c r="I3" s="22"/>
      <c r="J3" s="22"/>
    </row>
    <row r="4" spans="1:11">
      <c r="A4" s="1"/>
      <c r="B4" s="2"/>
      <c r="C4" s="2"/>
      <c r="D4" s="2"/>
      <c r="E4" s="2"/>
      <c r="F4" s="22"/>
      <c r="G4" s="22"/>
      <c r="H4" s="22"/>
      <c r="I4" s="22"/>
      <c r="J4" s="22"/>
    </row>
    <row r="5" spans="1:11" ht="13.5" thickBot="1">
      <c r="A5" s="1"/>
      <c r="B5" s="2"/>
      <c r="C5" s="2"/>
      <c r="D5" s="2"/>
      <c r="E5" s="2"/>
      <c r="F5" s="22"/>
      <c r="G5" s="22"/>
      <c r="H5" s="22"/>
      <c r="I5" s="22"/>
      <c r="J5" s="22"/>
    </row>
    <row r="6" spans="1:11" ht="16.5" thickBot="1">
      <c r="A6" s="42" t="s">
        <v>14</v>
      </c>
      <c r="B6" s="43"/>
      <c r="C6" s="43"/>
      <c r="D6" s="43"/>
      <c r="E6" s="43"/>
      <c r="F6" s="43"/>
      <c r="G6" s="44"/>
      <c r="H6" s="44"/>
      <c r="I6" s="44"/>
      <c r="J6" s="45"/>
    </row>
    <row r="7" spans="1:11" ht="13.5" thickBot="1"/>
    <row r="8" spans="1:11" ht="13.5" thickBot="1">
      <c r="A8" s="9" t="s">
        <v>2</v>
      </c>
      <c r="B8" s="9" t="s">
        <v>3</v>
      </c>
      <c r="C8" s="9" t="s">
        <v>4</v>
      </c>
      <c r="D8" s="9" t="s">
        <v>5</v>
      </c>
      <c r="E8" s="9" t="s">
        <v>6</v>
      </c>
      <c r="F8" s="9" t="s">
        <v>7</v>
      </c>
      <c r="G8" s="9" t="s">
        <v>8</v>
      </c>
      <c r="H8" s="9" t="s">
        <v>9</v>
      </c>
      <c r="I8" s="9" t="s">
        <v>10</v>
      </c>
      <c r="J8" s="23" t="s">
        <v>15</v>
      </c>
      <c r="K8" s="4" t="s">
        <v>16</v>
      </c>
    </row>
    <row r="9" spans="1:11" ht="13.5" thickBot="1">
      <c r="A9" s="24" t="s">
        <v>28</v>
      </c>
      <c r="B9" s="25" t="s">
        <v>29</v>
      </c>
      <c r="C9" s="25" t="s">
        <v>30</v>
      </c>
      <c r="D9" s="25" t="s">
        <v>31</v>
      </c>
      <c r="E9" s="25">
        <v>63</v>
      </c>
      <c r="F9" s="26">
        <v>2.1527777777777764E-2</v>
      </c>
      <c r="G9" s="26">
        <v>4.0868750000000002E-2</v>
      </c>
      <c r="H9" s="26">
        <v>1.9340972222222239E-2</v>
      </c>
      <c r="I9" s="27">
        <v>47.395066604430674</v>
      </c>
      <c r="J9" s="28">
        <v>1</v>
      </c>
      <c r="K9" s="4">
        <v>35</v>
      </c>
    </row>
    <row r="10" spans="1:11" ht="13.5" thickBot="1">
      <c r="A10" s="29" t="s">
        <v>52</v>
      </c>
      <c r="B10" s="12" t="s">
        <v>53</v>
      </c>
      <c r="C10" s="12" t="s">
        <v>54</v>
      </c>
      <c r="D10" s="12">
        <v>1981</v>
      </c>
      <c r="E10" s="12">
        <v>20</v>
      </c>
      <c r="F10" s="30">
        <v>6.5972222222222187E-3</v>
      </c>
      <c r="G10" s="30">
        <v>2.7511689814814815E-2</v>
      </c>
      <c r="H10" s="30">
        <v>2.0914467592592596E-2</v>
      </c>
      <c r="I10" s="31">
        <v>43.829309190319918</v>
      </c>
      <c r="J10" s="28">
        <v>2</v>
      </c>
      <c r="K10" s="4">
        <v>30</v>
      </c>
    </row>
    <row r="11" spans="1:11" ht="13.5" thickBot="1">
      <c r="A11" s="29" t="s">
        <v>28</v>
      </c>
      <c r="B11" s="12" t="s">
        <v>55</v>
      </c>
      <c r="C11" s="12" t="s">
        <v>48</v>
      </c>
      <c r="D11" s="12" t="s">
        <v>56</v>
      </c>
      <c r="E11" s="12">
        <v>12</v>
      </c>
      <c r="F11" s="30">
        <v>3.8194444444444422E-3</v>
      </c>
      <c r="G11" s="30">
        <v>2.477199074074074E-2</v>
      </c>
      <c r="H11" s="30">
        <v>2.0952546296296299E-2</v>
      </c>
      <c r="I11" s="31">
        <v>43.749654753355792</v>
      </c>
      <c r="J11" s="28">
        <v>3</v>
      </c>
      <c r="K11" s="4">
        <v>27</v>
      </c>
    </row>
    <row r="12" spans="1:11" ht="13.5" thickBot="1">
      <c r="A12" s="29" t="s">
        <v>52</v>
      </c>
      <c r="B12" s="12" t="s">
        <v>61</v>
      </c>
      <c r="C12" s="12" t="s">
        <v>62</v>
      </c>
      <c r="D12" s="12" t="s">
        <v>63</v>
      </c>
      <c r="E12" s="12">
        <v>53</v>
      </c>
      <c r="F12" s="30">
        <v>1.8055555555555543E-2</v>
      </c>
      <c r="G12" s="30">
        <v>3.9141087962962957E-2</v>
      </c>
      <c r="H12" s="30">
        <v>2.1085532407407414E-2</v>
      </c>
      <c r="I12" s="31">
        <v>43.473726389979078</v>
      </c>
      <c r="J12" s="28">
        <v>4</v>
      </c>
      <c r="K12" s="4">
        <v>25</v>
      </c>
    </row>
    <row r="13" spans="1:11" ht="13.5" thickBot="1">
      <c r="A13" s="29" t="s">
        <v>28</v>
      </c>
      <c r="B13" s="12" t="s">
        <v>66</v>
      </c>
      <c r="C13" s="12" t="s">
        <v>67</v>
      </c>
      <c r="D13" s="12" t="s">
        <v>68</v>
      </c>
      <c r="E13" s="12">
        <v>35</v>
      </c>
      <c r="F13" s="30">
        <v>1.1805555555555548E-2</v>
      </c>
      <c r="G13" s="30">
        <v>3.2926967592592594E-2</v>
      </c>
      <c r="H13" s="30">
        <v>2.1121412037037046E-2</v>
      </c>
      <c r="I13" s="31">
        <v>43.399876156919028</v>
      </c>
      <c r="J13" s="28">
        <v>5</v>
      </c>
      <c r="K13" s="4">
        <v>24</v>
      </c>
    </row>
    <row r="14" spans="1:11" ht="13.5" thickBot="1">
      <c r="A14" s="29" t="s">
        <v>52</v>
      </c>
      <c r="B14" s="12" t="s">
        <v>69</v>
      </c>
      <c r="C14" s="12">
        <v>0</v>
      </c>
      <c r="D14" s="12" t="s">
        <v>70</v>
      </c>
      <c r="E14" s="12">
        <v>54</v>
      </c>
      <c r="F14" s="30">
        <v>1.8402777777777768E-2</v>
      </c>
      <c r="G14" s="30">
        <v>3.9713541666666664E-2</v>
      </c>
      <c r="H14" s="30">
        <v>2.1310763888888896E-2</v>
      </c>
      <c r="I14" s="31">
        <v>43.014256619144589</v>
      </c>
      <c r="J14" s="28">
        <v>6</v>
      </c>
      <c r="K14" s="4">
        <v>23</v>
      </c>
    </row>
    <row r="15" spans="1:11" ht="13.5" thickBot="1">
      <c r="A15" s="29" t="s">
        <v>52</v>
      </c>
      <c r="B15" s="12" t="s">
        <v>78</v>
      </c>
      <c r="C15" s="12" t="s">
        <v>79</v>
      </c>
      <c r="D15" s="12">
        <v>1982</v>
      </c>
      <c r="E15" s="12">
        <v>58</v>
      </c>
      <c r="F15" s="30">
        <v>1.9791666666666655E-2</v>
      </c>
      <c r="G15" s="30">
        <v>4.1386689814814817E-2</v>
      </c>
      <c r="H15" s="30">
        <v>2.1595023148148162E-2</v>
      </c>
      <c r="I15" s="31">
        <v>42.448052052459765</v>
      </c>
      <c r="J15" s="28">
        <v>7</v>
      </c>
      <c r="K15" s="4">
        <v>22</v>
      </c>
    </row>
    <row r="16" spans="1:11" ht="13.5" thickBot="1">
      <c r="A16" s="29" t="s">
        <v>28</v>
      </c>
      <c r="B16" s="12" t="s">
        <v>97</v>
      </c>
      <c r="C16" s="12" t="s">
        <v>34</v>
      </c>
      <c r="D16" s="12" t="s">
        <v>98</v>
      </c>
      <c r="E16" s="12">
        <v>39</v>
      </c>
      <c r="F16" s="30">
        <v>1.3194444444444437E-2</v>
      </c>
      <c r="G16" s="30">
        <v>3.5052314814814814E-2</v>
      </c>
      <c r="H16" s="30">
        <v>2.1857870370370375E-2</v>
      </c>
      <c r="I16" s="31">
        <v>41.937601931671352</v>
      </c>
      <c r="J16" s="28">
        <v>8</v>
      </c>
      <c r="K16" s="4">
        <v>21</v>
      </c>
    </row>
    <row r="17" spans="1:12" ht="13.5" thickBot="1">
      <c r="A17" s="29" t="s">
        <v>52</v>
      </c>
      <c r="B17" s="12" t="s">
        <v>168</v>
      </c>
      <c r="C17" s="12">
        <v>0</v>
      </c>
      <c r="D17" s="12">
        <v>1986</v>
      </c>
      <c r="E17" s="12">
        <v>14</v>
      </c>
      <c r="F17" s="30">
        <v>4.5138888888888859E-3</v>
      </c>
      <c r="G17" s="30">
        <v>3.0394907407407409E-2</v>
      </c>
      <c r="H17" s="30">
        <v>2.5881018518518522E-2</v>
      </c>
      <c r="I17" s="31">
        <v>35.41849274636423</v>
      </c>
      <c r="J17" s="28">
        <v>9</v>
      </c>
      <c r="K17" s="4">
        <v>20</v>
      </c>
    </row>
    <row r="18" spans="1:12" ht="13.5" thickBot="1">
      <c r="A18" s="29" t="str">
        <f>IFERROR(IFERROR(VLOOKUP("H1 (TP)",[1]Eingabe!A56:J56,1,FALSE),VLOOKUP("H1",[1]Eingabe!A56:J56,1,FALSE)),"")</f>
        <v/>
      </c>
      <c r="B18" s="12" t="str">
        <f>IFERROR(IFERROR(VLOOKUP("H1",[1]Eingabe!A56:J56,3,FALSE),VLOOKUP("H1 (TP)",[1]Eingabe!A56:J56,3,FALSE)),"")</f>
        <v/>
      </c>
      <c r="C18" s="12" t="str">
        <f>IFERROR(IFERROR(VLOOKUP("H1",[1]Eingabe!A56:J56,4,FALSE),VLOOKUP("H1 (TP)",[1]Eingabe!A56:J56,4,FALSE)),"")</f>
        <v/>
      </c>
      <c r="D18" s="12" t="str">
        <f>IFERROR(IFERROR(VLOOKUP("H1",[1]Eingabe!A56:J56,5,FALSE),VLOOKUP("H1 (TP)",[1]Eingabe!A56:J56,5,FALSE)),"")</f>
        <v/>
      </c>
      <c r="E18" s="12" t="str">
        <f>IFERROR(IFERROR(VLOOKUP("H1",[1]Eingabe!A56:J56,2,FALSE),VLOOKUP("H1 (TP)",[1]Eingabe!A56:J56,2,FALSE)),"")</f>
        <v/>
      </c>
      <c r="F18" s="30" t="str">
        <f>IFERROR(IFERROR(VLOOKUP("H1",[1]Eingabe!A56:J56,7,FALSE),VLOOKUP("H1 (TP)",[1]Eingabe!A56:J56,7,FALSE)),"")</f>
        <v/>
      </c>
      <c r="G18" s="30" t="str">
        <f>IFERROR(IFERROR(VLOOKUP("H1",[1]Eingabe!A56:J56,8,FALSE),VLOOKUP("H1 (TP)",[1]Eingabe!A56:J56,8,FALSE)),"")</f>
        <v/>
      </c>
      <c r="H18" s="30" t="str">
        <f>IFERROR(IFERROR(VLOOKUP("H1",[1]Eingabe!A56:J56,9,FALSE),VLOOKUP("H1 (TP)",[1]Eingabe!A56:J56,9,FALSE)),"")</f>
        <v/>
      </c>
      <c r="I18" s="31" t="str">
        <f>IFERROR(IFERROR(VLOOKUP("H1",[1]Eingabe!A56:J56,10,FALSE),VLOOKUP("H1 (TP)",[1]Eingabe!A56:J56,10,FALSE)),"")</f>
        <v/>
      </c>
      <c r="J18" s="28" t="str">
        <f t="shared" ref="J18:J49" si="0">IFERROR(RANK(I18,$I$9:$I$107),"")</f>
        <v/>
      </c>
      <c r="K18" s="4" t="str">
        <f>IFERROR(VLOOKUP(J18,[1]Punktevergabe!$A$2:$B$107,2,FALSE),"")</f>
        <v/>
      </c>
    </row>
    <row r="19" spans="1:12" ht="13.5" thickBot="1">
      <c r="A19" s="29" t="str">
        <f>IFERROR(IFERROR(VLOOKUP("H1 (TP)",[1]Eingabe!A53:J53,1,FALSE),VLOOKUP("H1",[1]Eingabe!A53:J53,1,FALSE)),"")</f>
        <v/>
      </c>
      <c r="B19" s="12" t="str">
        <f>IFERROR(IFERROR(VLOOKUP("H1",[1]Eingabe!A53:J53,3,FALSE),VLOOKUP("H1 (TP)",[1]Eingabe!A53:J53,3,FALSE)),"")</f>
        <v/>
      </c>
      <c r="C19" s="12" t="str">
        <f>IFERROR(IFERROR(VLOOKUP("H1",[1]Eingabe!A53:J53,4,FALSE),VLOOKUP("H1 (TP)",[1]Eingabe!A53:J53,4,FALSE)),"")</f>
        <v/>
      </c>
      <c r="D19" s="12" t="str">
        <f>IFERROR(IFERROR(VLOOKUP("H1",[1]Eingabe!A53:J53,5,FALSE),VLOOKUP("H1 (TP)",[1]Eingabe!A53:J53,5,FALSE)),"")</f>
        <v/>
      </c>
      <c r="E19" s="12" t="str">
        <f>IFERROR(IFERROR(VLOOKUP("H1",[1]Eingabe!A53:J53,2,FALSE),VLOOKUP("H1 (TP)",[1]Eingabe!A53:J53,2,FALSE)),"")</f>
        <v/>
      </c>
      <c r="F19" s="30" t="str">
        <f>IFERROR(IFERROR(VLOOKUP("H1",[1]Eingabe!A53:J53,7,FALSE),VLOOKUP("H1 (TP)",[1]Eingabe!A53:J53,7,FALSE)),"")</f>
        <v/>
      </c>
      <c r="G19" s="30" t="str">
        <f>IFERROR(IFERROR(VLOOKUP("H1",[1]Eingabe!A53:J53,8,FALSE),VLOOKUP("H1 (TP)",[1]Eingabe!A53:J53,8,FALSE)),"")</f>
        <v/>
      </c>
      <c r="H19" s="30" t="str">
        <f>IFERROR(IFERROR(VLOOKUP("H1",[1]Eingabe!A53:J53,9,FALSE),VLOOKUP("H1 (TP)",[1]Eingabe!A53:J53,9,FALSE)),"")</f>
        <v/>
      </c>
      <c r="I19" s="31" t="str">
        <f>IFERROR(IFERROR(VLOOKUP("H1",[1]Eingabe!A53:J53,10,FALSE),VLOOKUP("H1 (TP)",[1]Eingabe!A53:J53,10,FALSE)),"")</f>
        <v/>
      </c>
      <c r="J19" s="28" t="str">
        <f t="shared" si="0"/>
        <v/>
      </c>
      <c r="K19" s="4" t="str">
        <f>IFERROR(VLOOKUP(J19,[1]Punktevergabe!$A$2:$B$107,2,FALSE),"")</f>
        <v/>
      </c>
    </row>
    <row r="20" spans="1:12" ht="13.5" thickBot="1">
      <c r="A20" s="29" t="str">
        <f>IFERROR(IFERROR(VLOOKUP("H1 (TP)",[1]Eingabe!A52:J52,1,FALSE),VLOOKUP("H1",[1]Eingabe!A52:J52,1,FALSE)),"")</f>
        <v/>
      </c>
      <c r="B20" s="12" t="str">
        <f>IFERROR(IFERROR(VLOOKUP("H1",[1]Eingabe!A52:J52,3,FALSE),VLOOKUP("H1 (TP)",[1]Eingabe!A52:J52,3,FALSE)),"")</f>
        <v/>
      </c>
      <c r="C20" s="12" t="str">
        <f>IFERROR(IFERROR(VLOOKUP("H1",[1]Eingabe!A52:J52,4,FALSE),VLOOKUP("H1 (TP)",[1]Eingabe!A52:J52,4,FALSE)),"")</f>
        <v/>
      </c>
      <c r="D20" s="12" t="str">
        <f>IFERROR(IFERROR(VLOOKUP("H1",[1]Eingabe!A52:J52,5,FALSE),VLOOKUP("H1 (TP)",[1]Eingabe!A52:J52,5,FALSE)),"")</f>
        <v/>
      </c>
      <c r="E20" s="12" t="str">
        <f>IFERROR(IFERROR(VLOOKUP("H1",[1]Eingabe!A52:J52,2,FALSE),VLOOKUP("H1 (TP)",[1]Eingabe!A52:J52,2,FALSE)),"")</f>
        <v/>
      </c>
      <c r="F20" s="30" t="str">
        <f>IFERROR(IFERROR(VLOOKUP("H1",[1]Eingabe!A52:J52,7,FALSE),VLOOKUP("H1 (TP)",[1]Eingabe!A52:J52,7,FALSE)),"")</f>
        <v/>
      </c>
      <c r="G20" s="30" t="str">
        <f>IFERROR(IFERROR(VLOOKUP("H1",[1]Eingabe!A52:J52,8,FALSE),VLOOKUP("H1 (TP)",[1]Eingabe!A52:J52,8,FALSE)),"")</f>
        <v/>
      </c>
      <c r="H20" s="30" t="str">
        <f>IFERROR(IFERROR(VLOOKUP("H1",[1]Eingabe!A52:J52,9,FALSE),VLOOKUP("H1 (TP)",[1]Eingabe!A52:J52,9,FALSE)),"")</f>
        <v/>
      </c>
      <c r="I20" s="31" t="str">
        <f>IFERROR(IFERROR(VLOOKUP("H1",[1]Eingabe!A52:J52,10,FALSE),VLOOKUP("H1 (TP)",[1]Eingabe!A52:J52,10,FALSE)),"")</f>
        <v/>
      </c>
      <c r="J20" s="28" t="str">
        <f t="shared" si="0"/>
        <v/>
      </c>
      <c r="K20" s="4" t="str">
        <f>IFERROR(VLOOKUP(J20,[1]Punktevergabe!$A$2:$B$107,2,FALSE),"")</f>
        <v/>
      </c>
    </row>
    <row r="21" spans="1:12" ht="13.5" thickBot="1">
      <c r="A21" s="29" t="str">
        <f>IFERROR(IFERROR(VLOOKUP("H1 (TP)",[1]Eingabe!A58:J58,1,FALSE),VLOOKUP("H1",[1]Eingabe!A58:J58,1,FALSE)),"")</f>
        <v/>
      </c>
      <c r="B21" s="12" t="str">
        <f>IFERROR(IFERROR(VLOOKUP("H1",[1]Eingabe!A58:J58,3,FALSE),VLOOKUP("H1 (TP)",[1]Eingabe!A58:J58,3,FALSE)),"")</f>
        <v/>
      </c>
      <c r="C21" s="12" t="str">
        <f>IFERROR(IFERROR(VLOOKUP("H1",[1]Eingabe!A58:J58,4,FALSE),VLOOKUP("H1 (TP)",[1]Eingabe!A58:J58,4,FALSE)),"")</f>
        <v/>
      </c>
      <c r="D21" s="12" t="str">
        <f>IFERROR(IFERROR(VLOOKUP("H1",[1]Eingabe!A58:J58,5,FALSE),VLOOKUP("H1 (TP)",[1]Eingabe!A58:J58,5,FALSE)),"")</f>
        <v/>
      </c>
      <c r="E21" s="12" t="str">
        <f>IFERROR(IFERROR(VLOOKUP("H1",[1]Eingabe!A58:J58,2,FALSE),VLOOKUP("H1 (TP)",[1]Eingabe!A58:J58,2,FALSE)),"")</f>
        <v/>
      </c>
      <c r="F21" s="30" t="str">
        <f>IFERROR(IFERROR(VLOOKUP("H1",[1]Eingabe!A58:J58,7,FALSE),VLOOKUP("H1 (TP)",[1]Eingabe!A58:J58,7,FALSE)),"")</f>
        <v/>
      </c>
      <c r="G21" s="30" t="str">
        <f>IFERROR(IFERROR(VLOOKUP("H1",[1]Eingabe!A58:J58,8,FALSE),VLOOKUP("H1 (TP)",[1]Eingabe!A58:J58,8,FALSE)),"")</f>
        <v/>
      </c>
      <c r="H21" s="30" t="str">
        <f>IFERROR(IFERROR(VLOOKUP("H1",[1]Eingabe!A58:J58,9,FALSE),VLOOKUP("H1 (TP)",[1]Eingabe!A58:J58,9,FALSE)),"")</f>
        <v/>
      </c>
      <c r="I21" s="31" t="str">
        <f>IFERROR(IFERROR(VLOOKUP("H1",[1]Eingabe!A58:J58,10,FALSE),VLOOKUP("H1 (TP)",[1]Eingabe!A58:J58,10,FALSE)),"")</f>
        <v/>
      </c>
      <c r="J21" s="28" t="str">
        <f t="shared" si="0"/>
        <v/>
      </c>
      <c r="K21" s="4" t="str">
        <f>IFERROR(VLOOKUP(J21,[1]Punktevergabe!$A$2:$B$107,2,FALSE),"")</f>
        <v/>
      </c>
    </row>
    <row r="22" spans="1:12" ht="13.5" thickBot="1">
      <c r="A22" s="29" t="str">
        <f>IFERROR(IFERROR(VLOOKUP("H1 (TP)",[1]Eingabe!A12:J12,1,FALSE),VLOOKUP("H1",[1]Eingabe!A12:J12,1,FALSE)),"")</f>
        <v/>
      </c>
      <c r="B22" s="12" t="str">
        <f>IFERROR(IFERROR(VLOOKUP("H1",[1]Eingabe!A12:J12,3,FALSE),VLOOKUP("H1 (TP)",[1]Eingabe!A12:J12,3,FALSE)),"")</f>
        <v/>
      </c>
      <c r="C22" s="12" t="str">
        <f>IFERROR(IFERROR(VLOOKUP("H1",[1]Eingabe!A12:J12,4,FALSE),VLOOKUP("H1 (TP)",[1]Eingabe!A12:J12,4,FALSE)),"")</f>
        <v/>
      </c>
      <c r="D22" s="12" t="str">
        <f>IFERROR(IFERROR(VLOOKUP("H1",[1]Eingabe!A12:J12,5,FALSE),VLOOKUP("H1 (TP)",[1]Eingabe!A12:J12,5,FALSE)),"")</f>
        <v/>
      </c>
      <c r="E22" s="12" t="str">
        <f>IFERROR(IFERROR(VLOOKUP("H1",[1]Eingabe!A12:J12,2,FALSE),VLOOKUP("H1 (TP)",[1]Eingabe!A12:J12,2,FALSE)),"")</f>
        <v/>
      </c>
      <c r="F22" s="30" t="str">
        <f>IFERROR(IFERROR(VLOOKUP("H1",[1]Eingabe!A12:J12,7,FALSE),VLOOKUP("H1 (TP)",[1]Eingabe!A12:J12,7,FALSE)),"")</f>
        <v/>
      </c>
      <c r="G22" s="30" t="str">
        <f>IFERROR(IFERROR(VLOOKUP("H1",[1]Eingabe!A12:J12,8,FALSE),VLOOKUP("H1 (TP)",[1]Eingabe!A12:J12,8,FALSE)),"")</f>
        <v/>
      </c>
      <c r="H22" s="30" t="str">
        <f>IFERROR(IFERROR(VLOOKUP("H1",[1]Eingabe!A12:J12,9,FALSE),VLOOKUP("H1 (TP)",[1]Eingabe!A12:J12,9,FALSE)),"")</f>
        <v/>
      </c>
      <c r="I22" s="31" t="str">
        <f>IFERROR(IFERROR(VLOOKUP("H1",[1]Eingabe!A12:J12,10,FALSE),VLOOKUP("H1 (TP)",[1]Eingabe!A12:J12,10,FALSE)),"")</f>
        <v/>
      </c>
      <c r="J22" s="28" t="str">
        <f t="shared" si="0"/>
        <v/>
      </c>
      <c r="K22" s="4" t="str">
        <f>IFERROR(VLOOKUP(J22,[1]Punktevergabe!$A$2:$B$107,2,FALSE),"")</f>
        <v/>
      </c>
    </row>
    <row r="23" spans="1:12" ht="13.5" thickBot="1">
      <c r="A23" s="29" t="str">
        <f>IFERROR(IFERROR(VLOOKUP("H1 (TP)",[1]Eingabe!A29:J29,1,FALSE),VLOOKUP("H1",[1]Eingabe!A29:J29,1,FALSE)),"")</f>
        <v/>
      </c>
      <c r="B23" s="12" t="str">
        <f>IFERROR(IFERROR(VLOOKUP("H1",[1]Eingabe!A29:J29,3,FALSE),VLOOKUP("H1 (TP)",[1]Eingabe!A29:J29,3,FALSE)),"")</f>
        <v/>
      </c>
      <c r="C23" s="12" t="str">
        <f>IFERROR(IFERROR(VLOOKUP("H1",[1]Eingabe!A29:J29,4,FALSE),VLOOKUP("H1 (TP)",[1]Eingabe!A29:J29,4,FALSE)),"")</f>
        <v/>
      </c>
      <c r="D23" s="12" t="str">
        <f>IFERROR(IFERROR(VLOOKUP("H1",[1]Eingabe!A29:J29,5,FALSE),VLOOKUP("H1 (TP)",[1]Eingabe!A29:J29,5,FALSE)),"")</f>
        <v/>
      </c>
      <c r="E23" s="12" t="str">
        <f>IFERROR(IFERROR(VLOOKUP("H1",[1]Eingabe!A29:J29,2,FALSE),VLOOKUP("H1 (TP)",[1]Eingabe!A29:J29,2,FALSE)),"")</f>
        <v/>
      </c>
      <c r="F23" s="30" t="str">
        <f>IFERROR(IFERROR(VLOOKUP("H1",[1]Eingabe!A29:J29,7,FALSE),VLOOKUP("H1 (TP)",[1]Eingabe!A29:J29,7,FALSE)),"")</f>
        <v/>
      </c>
      <c r="G23" s="30" t="str">
        <f>IFERROR(IFERROR(VLOOKUP("H1",[1]Eingabe!A29:J29,8,FALSE),VLOOKUP("H1 (TP)",[1]Eingabe!A29:J29,8,FALSE)),"")</f>
        <v/>
      </c>
      <c r="H23" s="30" t="str">
        <f>IFERROR(IFERROR(VLOOKUP("H1",[1]Eingabe!A29:J29,9,FALSE),VLOOKUP("H1 (TP)",[1]Eingabe!A29:J29,9,FALSE)),"")</f>
        <v/>
      </c>
      <c r="I23" s="31" t="str">
        <f>IFERROR(IFERROR(VLOOKUP("H1",[1]Eingabe!A29:J29,10,FALSE),VLOOKUP("H1 (TP)",[1]Eingabe!A29:J29,10,FALSE)),"")</f>
        <v/>
      </c>
      <c r="J23" s="28" t="str">
        <f t="shared" si="0"/>
        <v/>
      </c>
      <c r="K23" s="4" t="str">
        <f>IFERROR(VLOOKUP(J23,[1]Punktevergabe!$A$2:$B$107,2,FALSE),"")</f>
        <v/>
      </c>
    </row>
    <row r="24" spans="1:12" ht="13.5" thickBot="1">
      <c r="A24" s="29" t="str">
        <f>IFERROR(IFERROR(VLOOKUP("H1 (TP)",[1]Eingabe!A43:J43,1,FALSE),VLOOKUP("H1",[1]Eingabe!A43:J43,1,FALSE)),"")</f>
        <v/>
      </c>
      <c r="B24" s="12" t="str">
        <f>IFERROR(IFERROR(VLOOKUP("H1",[1]Eingabe!A43:J43,3,FALSE),VLOOKUP("H1 (TP)",[1]Eingabe!A43:J43,3,FALSE)),"")</f>
        <v/>
      </c>
      <c r="C24" s="12" t="str">
        <f>IFERROR(IFERROR(VLOOKUP("H1",[1]Eingabe!A43:J43,4,FALSE),VLOOKUP("H1 (TP)",[1]Eingabe!A43:J43,4,FALSE)),"")</f>
        <v/>
      </c>
      <c r="D24" s="12" t="str">
        <f>IFERROR(IFERROR(VLOOKUP("H1",[1]Eingabe!A43:J43,5,FALSE),VLOOKUP("H1 (TP)",[1]Eingabe!A43:J43,5,FALSE)),"")</f>
        <v/>
      </c>
      <c r="E24" s="12" t="str">
        <f>IFERROR(IFERROR(VLOOKUP("H1",[1]Eingabe!A43:J43,2,FALSE),VLOOKUP("H1 (TP)",[1]Eingabe!A43:J43,2,FALSE)),"")</f>
        <v/>
      </c>
      <c r="F24" s="30" t="str">
        <f>IFERROR(IFERROR(VLOOKUP("H1",[1]Eingabe!A43:J43,7,FALSE),VLOOKUP("H1 (TP)",[1]Eingabe!A43:J43,7,FALSE)),"")</f>
        <v/>
      </c>
      <c r="G24" s="30" t="str">
        <f>IFERROR(IFERROR(VLOOKUP("H1",[1]Eingabe!A43:J43,8,FALSE),VLOOKUP("H1 (TP)",[1]Eingabe!A43:J43,8,FALSE)),"")</f>
        <v/>
      </c>
      <c r="H24" s="30" t="str">
        <f>IFERROR(IFERROR(VLOOKUP("H1",[1]Eingabe!A43:J43,9,FALSE),VLOOKUP("H1 (TP)",[1]Eingabe!A43:J43,9,FALSE)),"")</f>
        <v/>
      </c>
      <c r="I24" s="31" t="str">
        <f>IFERROR(IFERROR(VLOOKUP("H1",[1]Eingabe!A43:J43,10,FALSE),VLOOKUP("H1 (TP)",[1]Eingabe!A43:J43,10,FALSE)),"")</f>
        <v/>
      </c>
      <c r="J24" s="28" t="str">
        <f t="shared" si="0"/>
        <v/>
      </c>
      <c r="K24" s="4" t="str">
        <f>IFERROR(VLOOKUP(J24,[1]Punktevergabe!$A$2:$B$107,2,FALSE),"")</f>
        <v/>
      </c>
    </row>
    <row r="25" spans="1:12" ht="13.5" thickBot="1">
      <c r="A25" s="29" t="str">
        <f>IFERROR(IFERROR(VLOOKUP("H1 (TP)",[1]Eingabe!A48:J48,1,FALSE),VLOOKUP("H1",[1]Eingabe!A48:J48,1,FALSE)),"")</f>
        <v/>
      </c>
      <c r="B25" s="12" t="str">
        <f>IFERROR(IFERROR(VLOOKUP("H1",[1]Eingabe!A48:J48,3,FALSE),VLOOKUP("H1 (TP)",[1]Eingabe!A48:J48,3,FALSE)),"")</f>
        <v/>
      </c>
      <c r="C25" s="12" t="str">
        <f>IFERROR(IFERROR(VLOOKUP("H1",[1]Eingabe!A48:J48,4,FALSE),VLOOKUP("H1 (TP)",[1]Eingabe!A48:J48,4,FALSE)),"")</f>
        <v/>
      </c>
      <c r="D25" s="12" t="str">
        <f>IFERROR(IFERROR(VLOOKUP("H1",[1]Eingabe!A48:J48,5,FALSE),VLOOKUP("H1 (TP)",[1]Eingabe!A48:J48,5,FALSE)),"")</f>
        <v/>
      </c>
      <c r="E25" s="12" t="str">
        <f>IFERROR(IFERROR(VLOOKUP("H1",[1]Eingabe!A48:J48,2,FALSE),VLOOKUP("H1 (TP)",[1]Eingabe!A48:J48,2,FALSE)),"")</f>
        <v/>
      </c>
      <c r="F25" s="30" t="str">
        <f>IFERROR(IFERROR(VLOOKUP("H1",[1]Eingabe!A48:J48,7,FALSE),VLOOKUP("H1 (TP)",[1]Eingabe!A48:J48,7,FALSE)),"")</f>
        <v/>
      </c>
      <c r="G25" s="30" t="str">
        <f>IFERROR(IFERROR(VLOOKUP("H1",[1]Eingabe!A48:J48,8,FALSE),VLOOKUP("H1 (TP)",[1]Eingabe!A48:J48,8,FALSE)),"")</f>
        <v/>
      </c>
      <c r="H25" s="30" t="str">
        <f>IFERROR(IFERROR(VLOOKUP("H1",[1]Eingabe!A48:J48,9,FALSE),VLOOKUP("H1 (TP)",[1]Eingabe!A48:J48,9,FALSE)),"")</f>
        <v/>
      </c>
      <c r="I25" s="31" t="str">
        <f>IFERROR(IFERROR(VLOOKUP("H1",[1]Eingabe!A48:J48,10,FALSE),VLOOKUP("H1 (TP)",[1]Eingabe!A48:J48,10,FALSE)),"")</f>
        <v/>
      </c>
      <c r="J25" s="28" t="str">
        <f t="shared" si="0"/>
        <v/>
      </c>
      <c r="K25" s="4" t="str">
        <f>IFERROR(VLOOKUP(J25,[1]Punktevergabe!$A$2:$B$107,2,FALSE),"")</f>
        <v/>
      </c>
    </row>
    <row r="26" spans="1:12" ht="13.5" thickBot="1">
      <c r="A26" s="29" t="str">
        <f>IFERROR(IFERROR(VLOOKUP("H1 (TP)",[1]Eingabe!A35:J35,1,FALSE),VLOOKUP("H1",[1]Eingabe!A35:J35,1,FALSE)),"")</f>
        <v/>
      </c>
      <c r="B26" s="12" t="str">
        <f>IFERROR(IFERROR(VLOOKUP("H1",[1]Eingabe!A35:J35,3,FALSE),VLOOKUP("H1 (TP)",[1]Eingabe!A35:J35,3,FALSE)),"")</f>
        <v/>
      </c>
      <c r="C26" s="12" t="str">
        <f>IFERROR(IFERROR(VLOOKUP("H1",[1]Eingabe!A35:J35,4,FALSE),VLOOKUP("H1 (TP)",[1]Eingabe!A35:J35,4,FALSE)),"")</f>
        <v/>
      </c>
      <c r="D26" s="12" t="str">
        <f>IFERROR(IFERROR(VLOOKUP("H1",[1]Eingabe!A35:J35,5,FALSE),VLOOKUP("H1 (TP)",[1]Eingabe!A35:J35,5,FALSE)),"")</f>
        <v/>
      </c>
      <c r="E26" s="12" t="str">
        <f>IFERROR(IFERROR(VLOOKUP("H1",[1]Eingabe!A35:J35,2,FALSE),VLOOKUP("H1 (TP)",[1]Eingabe!A35:J35,2,FALSE)),"")</f>
        <v/>
      </c>
      <c r="F26" s="30" t="str">
        <f>IFERROR(IFERROR(VLOOKUP("H1",[1]Eingabe!A35:J35,7,FALSE),VLOOKUP("H1 (TP)",[1]Eingabe!A35:J35,7,FALSE)),"")</f>
        <v/>
      </c>
      <c r="G26" s="30" t="str">
        <f>IFERROR(IFERROR(VLOOKUP("H1",[1]Eingabe!A35:J35,8,FALSE),VLOOKUP("H1 (TP)",[1]Eingabe!A35:J35,8,FALSE)),"")</f>
        <v/>
      </c>
      <c r="H26" s="30" t="str">
        <f>IFERROR(IFERROR(VLOOKUP("H1",[1]Eingabe!A35:J35,9,FALSE),VLOOKUP("H1 (TP)",[1]Eingabe!A35:J35,9,FALSE)),"")</f>
        <v/>
      </c>
      <c r="I26" s="31" t="str">
        <f>IFERROR(IFERROR(VLOOKUP("H1",[1]Eingabe!A35:J35,10,FALSE),VLOOKUP("H1 (TP)",[1]Eingabe!A35:J35,10,FALSE)),"")</f>
        <v/>
      </c>
      <c r="J26" s="28" t="str">
        <f t="shared" si="0"/>
        <v/>
      </c>
      <c r="K26" s="4" t="str">
        <f>IFERROR(VLOOKUP(J26,[1]Punktevergabe!$A$2:$B$107,2,FALSE),"")</f>
        <v/>
      </c>
    </row>
    <row r="27" spans="1:12" ht="13.5" thickBot="1">
      <c r="A27" s="29" t="str">
        <f>IFERROR(IFERROR(VLOOKUP("H1 (TP)",[1]Eingabe!A39:J39,1,FALSE),VLOOKUP("H1",[1]Eingabe!A39:J39,1,FALSE)),"")</f>
        <v/>
      </c>
      <c r="B27" s="12" t="str">
        <f>IFERROR(IFERROR(VLOOKUP("H1",[1]Eingabe!A39:J39,3,FALSE),VLOOKUP("H1 (TP)",[1]Eingabe!A39:J39,3,FALSE)),"")</f>
        <v/>
      </c>
      <c r="C27" s="12" t="str">
        <f>IFERROR(IFERROR(VLOOKUP("H1",[1]Eingabe!A39:J39,4,FALSE),VLOOKUP("H1 (TP)",[1]Eingabe!A39:J39,4,FALSE)),"")</f>
        <v/>
      </c>
      <c r="D27" s="12" t="str">
        <f>IFERROR(IFERROR(VLOOKUP("H1",[1]Eingabe!A39:J39,5,FALSE),VLOOKUP("H1 (TP)",[1]Eingabe!A39:J39,5,FALSE)),"")</f>
        <v/>
      </c>
      <c r="E27" s="12" t="str">
        <f>IFERROR(IFERROR(VLOOKUP("H1",[1]Eingabe!A39:J39,2,FALSE),VLOOKUP("H1 (TP)",[1]Eingabe!A39:J39,2,FALSE)),"")</f>
        <v/>
      </c>
      <c r="F27" s="30" t="str">
        <f>IFERROR(IFERROR(VLOOKUP("H1",[1]Eingabe!A39:J39,7,FALSE),VLOOKUP("H1 (TP)",[1]Eingabe!A39:J39,7,FALSE)),"")</f>
        <v/>
      </c>
      <c r="G27" s="30" t="str">
        <f>IFERROR(IFERROR(VLOOKUP("H1",[1]Eingabe!A39:J39,8,FALSE),VLOOKUP("H1 (TP)",[1]Eingabe!A39:J39,8,FALSE)),"")</f>
        <v/>
      </c>
      <c r="H27" s="30" t="str">
        <f>IFERROR(IFERROR(VLOOKUP("H1",[1]Eingabe!A39:J39,9,FALSE),VLOOKUP("H1 (TP)",[1]Eingabe!A39:J39,9,FALSE)),"")</f>
        <v/>
      </c>
      <c r="I27" s="31" t="str">
        <f>IFERROR(IFERROR(VLOOKUP("H1",[1]Eingabe!A39:J39,10,FALSE),VLOOKUP("H1 (TP)",[1]Eingabe!A39:J39,10,FALSE)),"")</f>
        <v/>
      </c>
      <c r="J27" s="28" t="str">
        <f t="shared" si="0"/>
        <v/>
      </c>
      <c r="K27" s="4" t="str">
        <f>IFERROR(VLOOKUP(J27,[1]Punktevergabe!$A$2:$B$107,2,FALSE),"")</f>
        <v/>
      </c>
    </row>
    <row r="28" spans="1:12" ht="13.5" thickBot="1">
      <c r="A28" s="29" t="str">
        <f>IFERROR(IFERROR(VLOOKUP("H1 (TP)",[1]Eingabe!A61:J61,1,FALSE),VLOOKUP("H1",[1]Eingabe!A61:J61,1,FALSE)),"")</f>
        <v/>
      </c>
      <c r="B28" s="12" t="str">
        <f>IFERROR(IFERROR(VLOOKUP("H1",[1]Eingabe!A61:J61,3,FALSE),VLOOKUP("H1 (TP)",[1]Eingabe!A61:J61,3,FALSE)),"")</f>
        <v/>
      </c>
      <c r="C28" s="12" t="str">
        <f>IFERROR(IFERROR(VLOOKUP("H1",[1]Eingabe!A61:J61,4,FALSE),VLOOKUP("H1 (TP)",[1]Eingabe!A61:J61,4,FALSE)),"")</f>
        <v/>
      </c>
      <c r="D28" s="12" t="str">
        <f>IFERROR(IFERROR(VLOOKUP("H1",[1]Eingabe!A61:J61,5,FALSE),VLOOKUP("H1 (TP)",[1]Eingabe!A61:J61,5,FALSE)),"")</f>
        <v/>
      </c>
      <c r="E28" s="12" t="str">
        <f>IFERROR(IFERROR(VLOOKUP("H1",[1]Eingabe!A61:J61,2,FALSE),VLOOKUP("H1 (TP)",[1]Eingabe!A61:J61,2,FALSE)),"")</f>
        <v/>
      </c>
      <c r="F28" s="30" t="str">
        <f>IFERROR(IFERROR(VLOOKUP("H1",[1]Eingabe!A61:J61,7,FALSE),VLOOKUP("H1 (TP)",[1]Eingabe!A61:J61,7,FALSE)),"")</f>
        <v/>
      </c>
      <c r="G28" s="30" t="str">
        <f>IFERROR(IFERROR(VLOOKUP("H1",[1]Eingabe!A61:J61,8,FALSE),VLOOKUP("H1 (TP)",[1]Eingabe!A61:J61,8,FALSE)),"")</f>
        <v/>
      </c>
      <c r="H28" s="30" t="str">
        <f>IFERROR(IFERROR(VLOOKUP("H1",[1]Eingabe!A61:J61,9,FALSE),VLOOKUP("H1 (TP)",[1]Eingabe!A61:J61,9,FALSE)),"")</f>
        <v/>
      </c>
      <c r="I28" s="31" t="str">
        <f>IFERROR(IFERROR(VLOOKUP("H1",[1]Eingabe!A61:J61,10,FALSE),VLOOKUP("H1 (TP)",[1]Eingabe!A61:J61,10,FALSE)),"")</f>
        <v/>
      </c>
      <c r="J28" s="28" t="str">
        <f t="shared" si="0"/>
        <v/>
      </c>
      <c r="K28" s="4" t="str">
        <f>IFERROR(VLOOKUP(J28,[1]Punktevergabe!$A$2:$B$107,2,FALSE),"")</f>
        <v/>
      </c>
      <c r="L28" s="6"/>
    </row>
    <row r="29" spans="1:12" ht="13.5" thickBot="1">
      <c r="A29" s="29" t="str">
        <f>IFERROR(IFERROR(VLOOKUP("H1 (TP)",[1]Eingabe!A62:J62,1,FALSE),VLOOKUP("H1",[1]Eingabe!A62:J62,1,FALSE)),"")</f>
        <v/>
      </c>
      <c r="B29" s="12" t="str">
        <f>IFERROR(IFERROR(VLOOKUP("H1",[1]Eingabe!A62:J62,3,FALSE),VLOOKUP("H1 (TP)",[1]Eingabe!A62:J62,3,FALSE)),"")</f>
        <v/>
      </c>
      <c r="C29" s="12" t="str">
        <f>IFERROR(IFERROR(VLOOKUP("H1",[1]Eingabe!A62:J62,4,FALSE),VLOOKUP("H1 (TP)",[1]Eingabe!A62:J62,4,FALSE)),"")</f>
        <v/>
      </c>
      <c r="D29" s="12" t="str">
        <f>IFERROR(IFERROR(VLOOKUP("H1",[1]Eingabe!A62:J62,5,FALSE),VLOOKUP("H1 (TP)",[1]Eingabe!A62:J62,5,FALSE)),"")</f>
        <v/>
      </c>
      <c r="E29" s="12" t="str">
        <f>IFERROR(IFERROR(VLOOKUP("H1",[1]Eingabe!A62:J62,2,FALSE),VLOOKUP("H1 (TP)",[1]Eingabe!A62:J62,2,FALSE)),"")</f>
        <v/>
      </c>
      <c r="F29" s="30" t="str">
        <f>IFERROR(IFERROR(VLOOKUP("H1",[1]Eingabe!A62:J62,7,FALSE),VLOOKUP("H1 (TP)",[1]Eingabe!A62:J62,7,FALSE)),"")</f>
        <v/>
      </c>
      <c r="G29" s="30" t="str">
        <f>IFERROR(IFERROR(VLOOKUP("H1",[1]Eingabe!A62:J62,8,FALSE),VLOOKUP("H1 (TP)",[1]Eingabe!A62:J62,8,FALSE)),"")</f>
        <v/>
      </c>
      <c r="H29" s="30" t="str">
        <f>IFERROR(IFERROR(VLOOKUP("H1",[1]Eingabe!A62:J62,9,FALSE),VLOOKUP("H1 (TP)",[1]Eingabe!A62:J62,9,FALSE)),"")</f>
        <v/>
      </c>
      <c r="I29" s="31" t="str">
        <f>IFERROR(IFERROR(VLOOKUP("H1",[1]Eingabe!A62:J62,10,FALSE),VLOOKUP("H1 (TP)",[1]Eingabe!A62:J62,10,FALSE)),"")</f>
        <v/>
      </c>
      <c r="J29" s="28" t="str">
        <f t="shared" si="0"/>
        <v/>
      </c>
      <c r="K29" s="4" t="str">
        <f>IFERROR(VLOOKUP(J29,[1]Punktevergabe!$A$2:$B$107,2,FALSE),"")</f>
        <v/>
      </c>
      <c r="L29" s="6"/>
    </row>
    <row r="30" spans="1:12" ht="13.5" thickBot="1">
      <c r="A30" s="29" t="str">
        <f>IFERROR(IFERROR(VLOOKUP("H1 (TP)",[1]Eingabe!A26:J26,1,FALSE),VLOOKUP("H1",[1]Eingabe!A26:J26,1,FALSE)),"")</f>
        <v/>
      </c>
      <c r="B30" s="12" t="str">
        <f>IFERROR(IFERROR(VLOOKUP("H1",[1]Eingabe!A26:J26,3,FALSE),VLOOKUP("H1 (TP)",[1]Eingabe!A26:J26,3,FALSE)),"")</f>
        <v/>
      </c>
      <c r="C30" s="12" t="str">
        <f>IFERROR(IFERROR(VLOOKUP("H1",[1]Eingabe!A26:J26,4,FALSE),VLOOKUP("H1 (TP)",[1]Eingabe!A26:J26,4,FALSE)),"")</f>
        <v/>
      </c>
      <c r="D30" s="12" t="str">
        <f>IFERROR(IFERROR(VLOOKUP("H1",[1]Eingabe!A26:J26,5,FALSE),VLOOKUP("H1 (TP)",[1]Eingabe!A26:J26,5,FALSE)),"")</f>
        <v/>
      </c>
      <c r="E30" s="12" t="str">
        <f>IFERROR(IFERROR(VLOOKUP("H1",[1]Eingabe!A26:J26,2,FALSE),VLOOKUP("H1 (TP)",[1]Eingabe!A26:J26,2,FALSE)),"")</f>
        <v/>
      </c>
      <c r="F30" s="30" t="str">
        <f>IFERROR(IFERROR(VLOOKUP("H1",[1]Eingabe!A26:J26,7,FALSE),VLOOKUP("H1 (TP)",[1]Eingabe!A26:J26,7,FALSE)),"")</f>
        <v/>
      </c>
      <c r="G30" s="30" t="str">
        <f>IFERROR(IFERROR(VLOOKUP("H1",[1]Eingabe!A26:J26,8,FALSE),VLOOKUP("H1 (TP)",[1]Eingabe!A26:J26,8,FALSE)),"")</f>
        <v/>
      </c>
      <c r="H30" s="30" t="str">
        <f>IFERROR(IFERROR(VLOOKUP("H1",[1]Eingabe!A26:J26,9,FALSE),VLOOKUP("H1 (TP)",[1]Eingabe!A26:J26,9,FALSE)),"")</f>
        <v/>
      </c>
      <c r="I30" s="31" t="str">
        <f>IFERROR(IFERROR(VLOOKUP("H1",[1]Eingabe!A26:J26,10,FALSE),VLOOKUP("H1 (TP)",[1]Eingabe!A26:J26,10,FALSE)),"")</f>
        <v/>
      </c>
      <c r="J30" s="28" t="str">
        <f t="shared" si="0"/>
        <v/>
      </c>
      <c r="K30" s="4" t="str">
        <f>IFERROR(VLOOKUP(J30,[1]Punktevergabe!$A$2:$B$107,2,FALSE),"")</f>
        <v/>
      </c>
      <c r="L30" s="6"/>
    </row>
    <row r="31" spans="1:12" ht="13.5" thickBot="1">
      <c r="A31" s="29" t="str">
        <f>IFERROR(IFERROR(VLOOKUP("H1 (TP)",[1]Eingabe!A9:J9,1,FALSE),VLOOKUP("H1",[1]Eingabe!A9:J9,1,FALSE)),"")</f>
        <v/>
      </c>
      <c r="B31" s="12" t="str">
        <f>IFERROR(IFERROR(VLOOKUP("H1",[1]Eingabe!A9:J9,3,FALSE),VLOOKUP("H1 (TP)",[1]Eingabe!A9:J9,3,FALSE)),"")</f>
        <v/>
      </c>
      <c r="C31" s="12" t="str">
        <f>IFERROR(IFERROR(VLOOKUP("H1",[1]Eingabe!A9:J9,4,FALSE),VLOOKUP("H1 (TP)",[1]Eingabe!A9:J9,4,FALSE)),"")</f>
        <v/>
      </c>
      <c r="D31" s="12" t="str">
        <f>IFERROR(IFERROR(VLOOKUP("H1",[1]Eingabe!A9:J9,5,FALSE),VLOOKUP("H1 (TP)",[1]Eingabe!A9:J9,5,FALSE)),"")</f>
        <v/>
      </c>
      <c r="E31" s="12" t="str">
        <f>IFERROR(IFERROR(VLOOKUP("H1",[1]Eingabe!A9:J9,2,FALSE),VLOOKUP("H1 (TP)",[1]Eingabe!A9:J9,2,FALSE)),"")</f>
        <v/>
      </c>
      <c r="F31" s="30" t="str">
        <f>IFERROR(IFERROR(VLOOKUP("H1",[1]Eingabe!A9:J9,7,FALSE),VLOOKUP("H1 (TP)",[1]Eingabe!A9:J9,7,FALSE)),"")</f>
        <v/>
      </c>
      <c r="G31" s="30" t="str">
        <f>IFERROR(IFERROR(VLOOKUP("H1",[1]Eingabe!A9:J9,8,FALSE),VLOOKUP("H1 (TP)",[1]Eingabe!A9:J9,8,FALSE)),"")</f>
        <v/>
      </c>
      <c r="H31" s="30" t="str">
        <f>IFERROR(IFERROR(VLOOKUP("H1",[1]Eingabe!A9:J9,9,FALSE),VLOOKUP("H1 (TP)",[1]Eingabe!A9:J9,9,FALSE)),"")</f>
        <v/>
      </c>
      <c r="I31" s="31" t="str">
        <f>IFERROR(IFERROR(VLOOKUP("H1",[1]Eingabe!A9:J9,10,FALSE),VLOOKUP("H1 (TP)",[1]Eingabe!A9:J9,10,FALSE)),"")</f>
        <v/>
      </c>
      <c r="J31" s="28" t="str">
        <f t="shared" si="0"/>
        <v/>
      </c>
      <c r="K31" s="4" t="str">
        <f>IFERROR(VLOOKUP(J31,[1]Punktevergabe!$A$2:$B$107,2,FALSE),"")</f>
        <v/>
      </c>
      <c r="L31" s="6"/>
    </row>
    <row r="32" spans="1:12" ht="13.5" thickBot="1">
      <c r="A32" s="29" t="str">
        <f>IFERROR(IFERROR(VLOOKUP("H1 (TP)",[1]Eingabe!A7:J7,1,FALSE),VLOOKUP("H1",[1]Eingabe!A7:J7,1,FALSE)),"")</f>
        <v/>
      </c>
      <c r="B32" s="12" t="str">
        <f>IFERROR(IFERROR(VLOOKUP("H1",[1]Eingabe!A7:J7,3,FALSE),VLOOKUP("H1 (TP)",[1]Eingabe!A7:J7,3,FALSE)),"")</f>
        <v/>
      </c>
      <c r="C32" s="12" t="str">
        <f>IFERROR(IFERROR(VLOOKUP("H1",[1]Eingabe!A7:J7,4,FALSE),VLOOKUP("H1 (TP)",[1]Eingabe!A7:J7,4,FALSE)),"")</f>
        <v/>
      </c>
      <c r="D32" s="12" t="str">
        <f>IFERROR(IFERROR(VLOOKUP("H1",[1]Eingabe!A7:J7,5,FALSE),VLOOKUP("H1 (TP)",[1]Eingabe!A7:J7,5,FALSE)),"")</f>
        <v/>
      </c>
      <c r="E32" s="12" t="str">
        <f>IFERROR(IFERROR(VLOOKUP("H1",[1]Eingabe!A7:J7,2,FALSE),VLOOKUP("H1 (TP)",[1]Eingabe!A7:J7,2,FALSE)),"")</f>
        <v/>
      </c>
      <c r="F32" s="30" t="str">
        <f>IFERROR(IFERROR(VLOOKUP("H1",[1]Eingabe!A7:J7,7,FALSE),VLOOKUP("H1 (TP)",[1]Eingabe!A7:J7,7,FALSE)),"")</f>
        <v/>
      </c>
      <c r="G32" s="30" t="str">
        <f>IFERROR(IFERROR(VLOOKUP("H1",[1]Eingabe!A7:J7,8,FALSE),VLOOKUP("H1 (TP)",[1]Eingabe!A7:J7,8,FALSE)),"")</f>
        <v/>
      </c>
      <c r="H32" s="30" t="str">
        <f>IFERROR(IFERROR(VLOOKUP("H1",[1]Eingabe!A7:J7,9,FALSE),VLOOKUP("H1 (TP)",[1]Eingabe!A7:J7,9,FALSE)),"")</f>
        <v/>
      </c>
      <c r="I32" s="31" t="str">
        <f>IFERROR(IFERROR(VLOOKUP("H1",[1]Eingabe!A7:J7,10,FALSE),VLOOKUP("H1 (TP)",[1]Eingabe!A7:J7,10,FALSE)),"")</f>
        <v/>
      </c>
      <c r="J32" s="28" t="str">
        <f t="shared" si="0"/>
        <v/>
      </c>
      <c r="K32" s="4" t="str">
        <f>IFERROR(VLOOKUP(J32,[1]Punktevergabe!$A$2:$B$107,2,FALSE),"")</f>
        <v/>
      </c>
      <c r="L32" s="6"/>
    </row>
    <row r="33" spans="1:12" ht="13.5" thickBot="1">
      <c r="A33" s="29" t="str">
        <f>IFERROR(IFERROR(VLOOKUP("H1 (TP)",[1]Eingabe!A2:J2,1,FALSE),VLOOKUP("H1",[1]Eingabe!A2:J2,1,FALSE)),"")</f>
        <v/>
      </c>
      <c r="B33" s="12" t="str">
        <f>IFERROR(IFERROR(VLOOKUP("H1",[1]Eingabe!A2:J2,3,FALSE),VLOOKUP("H1 (TP)",[1]Eingabe!A2:J2,3,FALSE)),"")</f>
        <v/>
      </c>
      <c r="C33" s="12" t="str">
        <f>IFERROR(IFERROR(VLOOKUP("H1",[1]Eingabe!A2:J2,4,FALSE),VLOOKUP("H1 (TP)",[1]Eingabe!A2:J2,4,FALSE)),"")</f>
        <v/>
      </c>
      <c r="D33" s="12" t="str">
        <f>IFERROR(IFERROR(VLOOKUP("H1",[1]Eingabe!A2:J2,5,FALSE),VLOOKUP("H1 (TP)",[1]Eingabe!A2:J2,5,FALSE)),"")</f>
        <v/>
      </c>
      <c r="E33" s="12" t="str">
        <f>IFERROR(IFERROR(VLOOKUP("H1",[1]Eingabe!A2:J2,2,FALSE),VLOOKUP("H1 (TP)",[1]Eingabe!A2:J2,2,FALSE)),"")</f>
        <v/>
      </c>
      <c r="F33" s="30" t="str">
        <f>IFERROR(IFERROR(VLOOKUP("H1",[1]Eingabe!A2:J2,7,FALSE),VLOOKUP("H1 (TP)",[1]Eingabe!A2:J2,7,FALSE)),"")</f>
        <v/>
      </c>
      <c r="G33" s="30" t="str">
        <f>IFERROR(IFERROR(VLOOKUP("H1",[1]Eingabe!A2:J2,8,FALSE),VLOOKUP("H1 (TP)",[1]Eingabe!A2:J2,8,FALSE)),"")</f>
        <v/>
      </c>
      <c r="H33" s="30" t="str">
        <f>IFERROR(IFERROR(VLOOKUP("H1",[1]Eingabe!A2:J2,9,FALSE),VLOOKUP("H1 (TP)",[1]Eingabe!A2:J2,9,FALSE)),"")</f>
        <v/>
      </c>
      <c r="I33" s="31" t="str">
        <f>IFERROR(IFERROR(VLOOKUP("H1",[1]Eingabe!A2:J2,10,FALSE),VLOOKUP("H1 (TP)",[1]Eingabe!A2:J2,10,FALSE)),"")</f>
        <v/>
      </c>
      <c r="J33" s="28" t="str">
        <f t="shared" si="0"/>
        <v/>
      </c>
      <c r="K33" s="4" t="str">
        <f>IFERROR(VLOOKUP(J33,[1]Punktevergabe!$A$2:$B$107,2,FALSE),"")</f>
        <v/>
      </c>
      <c r="L33" s="6"/>
    </row>
    <row r="34" spans="1:12" ht="13.5" thickBot="1">
      <c r="A34" s="29" t="str">
        <f>IFERROR(IFERROR(VLOOKUP("H1 (TP)",[1]Eingabe!A66:J66,1,FALSE),VLOOKUP("H1",[1]Eingabe!A66:J66,1,FALSE)),"")</f>
        <v/>
      </c>
      <c r="B34" s="12" t="str">
        <f>IFERROR(IFERROR(VLOOKUP("H1",[1]Eingabe!A66:J66,3,FALSE),VLOOKUP("H1 (TP)",[1]Eingabe!A66:J66,3,FALSE)),"")</f>
        <v/>
      </c>
      <c r="C34" s="12" t="str">
        <f>IFERROR(IFERROR(VLOOKUP("H1",[1]Eingabe!A66:J66,4,FALSE),VLOOKUP("H1 (TP)",[1]Eingabe!A66:J66,4,FALSE)),"")</f>
        <v/>
      </c>
      <c r="D34" s="12" t="str">
        <f>IFERROR(IFERROR(VLOOKUP("H1",[1]Eingabe!A66:J66,5,FALSE),VLOOKUP("H1 (TP)",[1]Eingabe!A66:J66,5,FALSE)),"")</f>
        <v/>
      </c>
      <c r="E34" s="12" t="str">
        <f>IFERROR(IFERROR(VLOOKUP("H1",[1]Eingabe!A66:J66,2,FALSE),VLOOKUP("H1 (TP)",[1]Eingabe!A66:J66,2,FALSE)),"")</f>
        <v/>
      </c>
      <c r="F34" s="30" t="str">
        <f>IFERROR(IFERROR(VLOOKUP("H1",[1]Eingabe!A66:J66,7,FALSE),VLOOKUP("H1 (TP)",[1]Eingabe!A66:J66,7,FALSE)),"")</f>
        <v/>
      </c>
      <c r="G34" s="30" t="str">
        <f>IFERROR(IFERROR(VLOOKUP("H1",[1]Eingabe!A66:J66,8,FALSE),VLOOKUP("H1 (TP)",[1]Eingabe!A66:J66,8,FALSE)),"")</f>
        <v/>
      </c>
      <c r="H34" s="30" t="str">
        <f>IFERROR(IFERROR(VLOOKUP("H1",[1]Eingabe!A66:J66,9,FALSE),VLOOKUP("H1 (TP)",[1]Eingabe!A66:J66,9,FALSE)),"")</f>
        <v/>
      </c>
      <c r="I34" s="31" t="str">
        <f>IFERROR(IFERROR(VLOOKUP("H1",[1]Eingabe!A66:J66,10,FALSE),VLOOKUP("H1 (TP)",[1]Eingabe!A66:J66,10,FALSE)),"")</f>
        <v/>
      </c>
      <c r="J34" s="28" t="str">
        <f t="shared" si="0"/>
        <v/>
      </c>
      <c r="K34" s="4" t="str">
        <f>IFERROR(VLOOKUP(J34,[1]Punktevergabe!$A$2:$B$107,2,FALSE),"")</f>
        <v/>
      </c>
      <c r="L34" s="6"/>
    </row>
    <row r="35" spans="1:12" ht="13.5" thickBot="1">
      <c r="A35" s="29" t="str">
        <f>IFERROR(IFERROR(VLOOKUP("H1 (TP)",[1]Eingabe!A8:J8,1,FALSE),VLOOKUP("H1",[1]Eingabe!A8:J8,1,FALSE)),"")</f>
        <v/>
      </c>
      <c r="B35" s="12" t="str">
        <f>IFERROR(IFERROR(VLOOKUP("H1",[1]Eingabe!A8:J8,3,FALSE),VLOOKUP("H1 (TP)",[1]Eingabe!A8:J8,3,FALSE)),"")</f>
        <v/>
      </c>
      <c r="C35" s="12" t="str">
        <f>IFERROR(IFERROR(VLOOKUP("H1",[1]Eingabe!A8:J8,4,FALSE),VLOOKUP("H1 (TP)",[1]Eingabe!A8:J8,4,FALSE)),"")</f>
        <v/>
      </c>
      <c r="D35" s="12" t="str">
        <f>IFERROR(IFERROR(VLOOKUP("H1",[1]Eingabe!A8:J8,5,FALSE),VLOOKUP("H1 (TP)",[1]Eingabe!A8:J8,5,FALSE)),"")</f>
        <v/>
      </c>
      <c r="E35" s="12" t="str">
        <f>IFERROR(IFERROR(VLOOKUP("H1",[1]Eingabe!A8:J8,2,FALSE),VLOOKUP("H1 (TP)",[1]Eingabe!A8:J8,2,FALSE)),"")</f>
        <v/>
      </c>
      <c r="F35" s="30" t="str">
        <f>IFERROR(IFERROR(VLOOKUP("H1",[1]Eingabe!A8:J8,7,FALSE),VLOOKUP("H1 (TP)",[1]Eingabe!A8:J8,7,FALSE)),"")</f>
        <v/>
      </c>
      <c r="G35" s="30" t="str">
        <f>IFERROR(IFERROR(VLOOKUP("H1",[1]Eingabe!A8:J8,8,FALSE),VLOOKUP("H1 (TP)",[1]Eingabe!A8:J8,8,FALSE)),"")</f>
        <v/>
      </c>
      <c r="H35" s="30" t="str">
        <f>IFERROR(IFERROR(VLOOKUP("H1",[1]Eingabe!A8:J8,9,FALSE),VLOOKUP("H1 (TP)",[1]Eingabe!A8:J8,9,FALSE)),"")</f>
        <v/>
      </c>
      <c r="I35" s="31" t="str">
        <f>IFERROR(IFERROR(VLOOKUP("H1",[1]Eingabe!A8:J8,10,FALSE),VLOOKUP("H1 (TP)",[1]Eingabe!A8:J8,10,FALSE)),"")</f>
        <v/>
      </c>
      <c r="J35" s="28" t="str">
        <f t="shared" si="0"/>
        <v/>
      </c>
      <c r="K35" s="4" t="str">
        <f>IFERROR(VLOOKUP(J35,[1]Punktevergabe!$A$2:$B$107,2,FALSE),"")</f>
        <v/>
      </c>
      <c r="L35" s="6"/>
    </row>
    <row r="36" spans="1:12" ht="13.5" thickBot="1">
      <c r="A36" s="29" t="str">
        <f>IFERROR(IFERROR(VLOOKUP("H1 (TP)",[1]Eingabe!A11:J11,1,FALSE),VLOOKUP("H1",[1]Eingabe!A11:J11,1,FALSE)),"")</f>
        <v/>
      </c>
      <c r="B36" s="12" t="str">
        <f>IFERROR(IFERROR(VLOOKUP("H1",[1]Eingabe!A11:J11,3,FALSE),VLOOKUP("H1 (TP)",[1]Eingabe!A11:J11,3,FALSE)),"")</f>
        <v/>
      </c>
      <c r="C36" s="12" t="str">
        <f>IFERROR(IFERROR(VLOOKUP("H1",[1]Eingabe!A11:J11,4,FALSE),VLOOKUP("H1 (TP)",[1]Eingabe!A11:J11,4,FALSE)),"")</f>
        <v/>
      </c>
      <c r="D36" s="12" t="str">
        <f>IFERROR(IFERROR(VLOOKUP("H1",[1]Eingabe!A11:J11,5,FALSE),VLOOKUP("H1 (TP)",[1]Eingabe!A11:J11,5,FALSE)),"")</f>
        <v/>
      </c>
      <c r="E36" s="12" t="str">
        <f>IFERROR(IFERROR(VLOOKUP("H1",[1]Eingabe!A11:J11,2,FALSE),VLOOKUP("H1 (TP)",[1]Eingabe!A11:J11,2,FALSE)),"")</f>
        <v/>
      </c>
      <c r="F36" s="30" t="str">
        <f>IFERROR(IFERROR(VLOOKUP("H1",[1]Eingabe!A11:J11,7,FALSE),VLOOKUP("H1 (TP)",[1]Eingabe!A11:J11,7,FALSE)),"")</f>
        <v/>
      </c>
      <c r="G36" s="30" t="str">
        <f>IFERROR(IFERROR(VLOOKUP("H1",[1]Eingabe!A11:J11,8,FALSE),VLOOKUP("H1 (TP)",[1]Eingabe!A11:J11,8,FALSE)),"")</f>
        <v/>
      </c>
      <c r="H36" s="30" t="str">
        <f>IFERROR(IFERROR(VLOOKUP("H1",[1]Eingabe!A11:J11,9,FALSE),VLOOKUP("H1 (TP)",[1]Eingabe!A11:J11,9,FALSE)),"")</f>
        <v/>
      </c>
      <c r="I36" s="31" t="str">
        <f>IFERROR(IFERROR(VLOOKUP("H1",[1]Eingabe!A11:J11,10,FALSE),VLOOKUP("H1 (TP)",[1]Eingabe!A11:J11,10,FALSE)),"")</f>
        <v/>
      </c>
      <c r="J36" s="28" t="str">
        <f t="shared" si="0"/>
        <v/>
      </c>
      <c r="K36" s="4" t="str">
        <f>IFERROR(VLOOKUP(J36,[1]Punktevergabe!$A$2:$B$107,2,FALSE),"")</f>
        <v/>
      </c>
      <c r="L36" s="6"/>
    </row>
    <row r="37" spans="1:12" ht="13.5" thickBot="1">
      <c r="A37" s="29" t="str">
        <f>IFERROR(IFERROR(VLOOKUP("H1 (TP)",[1]Eingabe!A3:J3,1,FALSE),VLOOKUP("H1",[1]Eingabe!A3:J3,1,FALSE)),"")</f>
        <v/>
      </c>
      <c r="B37" s="12" t="str">
        <f>IFERROR(IFERROR(VLOOKUP("H1",[1]Eingabe!A3:J3,3,FALSE),VLOOKUP("H1 (TP)",[1]Eingabe!A3:J3,3,FALSE)),"")</f>
        <v/>
      </c>
      <c r="C37" s="12" t="str">
        <f>IFERROR(IFERROR(VLOOKUP("H1",[1]Eingabe!A3:J3,4,FALSE),VLOOKUP("H1 (TP)",[1]Eingabe!A3:J3,4,FALSE)),"")</f>
        <v/>
      </c>
      <c r="D37" s="12" t="str">
        <f>IFERROR(IFERROR(VLOOKUP("H1",[1]Eingabe!A3:J3,5,FALSE),VLOOKUP("H1 (TP)",[1]Eingabe!A3:J3,5,FALSE)),"")</f>
        <v/>
      </c>
      <c r="E37" s="12" t="str">
        <f>IFERROR(IFERROR(VLOOKUP("H1",[1]Eingabe!A3:J3,2,FALSE),VLOOKUP("H1 (TP)",[1]Eingabe!A3:J3,2,FALSE)),"")</f>
        <v/>
      </c>
      <c r="F37" s="30" t="str">
        <f>IFERROR(IFERROR(VLOOKUP("H1",[1]Eingabe!A3:J3,7,FALSE),VLOOKUP("H1 (TP)",[1]Eingabe!A3:J3,7,FALSE)),"")</f>
        <v/>
      </c>
      <c r="G37" s="30" t="str">
        <f>IFERROR(IFERROR(VLOOKUP("H1",[1]Eingabe!A3:J3,8,FALSE),VLOOKUP("H1 (TP)",[1]Eingabe!A3:J3,8,FALSE)),"")</f>
        <v/>
      </c>
      <c r="H37" s="30" t="str">
        <f>IFERROR(IFERROR(VLOOKUP("H1",[1]Eingabe!A3:J3,9,FALSE),VLOOKUP("H1 (TP)",[1]Eingabe!A3:J3,9,FALSE)),"")</f>
        <v/>
      </c>
      <c r="I37" s="31" t="str">
        <f>IFERROR(IFERROR(VLOOKUP("H1",[1]Eingabe!A3:J3,10,FALSE),VLOOKUP("H1 (TP)",[1]Eingabe!A3:J3,10,FALSE)),"")</f>
        <v/>
      </c>
      <c r="J37" s="28" t="str">
        <f t="shared" si="0"/>
        <v/>
      </c>
      <c r="K37" s="4" t="str">
        <f>IFERROR(VLOOKUP(J37,[1]Punktevergabe!$A$2:$B$107,2,FALSE),"")</f>
        <v/>
      </c>
      <c r="L37" s="6"/>
    </row>
    <row r="38" spans="1:12" ht="13.5" thickBot="1">
      <c r="A38" s="29" t="str">
        <f>IFERROR(IFERROR(VLOOKUP("H1 (TP)",[1]Eingabe!A4:J4,1,FALSE),VLOOKUP("H1",[1]Eingabe!A4:J4,1,FALSE)),"")</f>
        <v/>
      </c>
      <c r="B38" s="12" t="str">
        <f>IFERROR(IFERROR(VLOOKUP("H1",[1]Eingabe!A4:J4,3,FALSE),VLOOKUP("H1 (TP)",[1]Eingabe!A4:J4,3,FALSE)),"")</f>
        <v/>
      </c>
      <c r="C38" s="12" t="str">
        <f>IFERROR(IFERROR(VLOOKUP("H1",[1]Eingabe!A4:J4,4,FALSE),VLOOKUP("H1 (TP)",[1]Eingabe!A4:J4,4,FALSE)),"")</f>
        <v/>
      </c>
      <c r="D38" s="12" t="str">
        <f>IFERROR(IFERROR(VLOOKUP("H1",[1]Eingabe!A4:J4,5,FALSE),VLOOKUP("H1 (TP)",[1]Eingabe!A4:J4,5,FALSE)),"")</f>
        <v/>
      </c>
      <c r="E38" s="12" t="str">
        <f>IFERROR(IFERROR(VLOOKUP("H1",[1]Eingabe!A4:J4,2,FALSE),VLOOKUP("H1 (TP)",[1]Eingabe!A4:J4,2,FALSE)),"")</f>
        <v/>
      </c>
      <c r="F38" s="30" t="str">
        <f>IFERROR(IFERROR(VLOOKUP("H1",[1]Eingabe!A4:J4,7,FALSE),VLOOKUP("H1 (TP)",[1]Eingabe!A4:J4,7,FALSE)),"")</f>
        <v/>
      </c>
      <c r="G38" s="30" t="str">
        <f>IFERROR(IFERROR(VLOOKUP("H1",[1]Eingabe!A4:J4,8,FALSE),VLOOKUP("H1 (TP)",[1]Eingabe!A4:J4,8,FALSE)),"")</f>
        <v/>
      </c>
      <c r="H38" s="30" t="str">
        <f>IFERROR(IFERROR(VLOOKUP("H1",[1]Eingabe!A4:J4,9,FALSE),VLOOKUP("H1 (TP)",[1]Eingabe!A4:J4,9,FALSE)),"")</f>
        <v/>
      </c>
      <c r="I38" s="31" t="str">
        <f>IFERROR(IFERROR(VLOOKUP("H1",[1]Eingabe!A4:J4,10,FALSE),VLOOKUP("H1 (TP)",[1]Eingabe!A4:J4,10,FALSE)),"")</f>
        <v/>
      </c>
      <c r="J38" s="28" t="str">
        <f t="shared" si="0"/>
        <v/>
      </c>
      <c r="K38" s="4" t="str">
        <f>IFERROR(VLOOKUP(J38,[1]Punktevergabe!$A$2:$B$107,2,FALSE),"")</f>
        <v/>
      </c>
      <c r="L38" s="6"/>
    </row>
    <row r="39" spans="1:12" ht="13.5" thickBot="1">
      <c r="A39" s="29" t="str">
        <f>IFERROR(IFERROR(VLOOKUP("H1 (TP)",[1]Eingabe!A5:J5,1,FALSE),VLOOKUP("H1",[1]Eingabe!A5:J5,1,FALSE)),"")</f>
        <v/>
      </c>
      <c r="B39" s="12" t="str">
        <f>IFERROR(IFERROR(VLOOKUP("H1",[1]Eingabe!A5:J5,3,FALSE),VLOOKUP("H1 (TP)",[1]Eingabe!A5:J5,3,FALSE)),"")</f>
        <v/>
      </c>
      <c r="C39" s="12" t="str">
        <f>IFERROR(IFERROR(VLOOKUP("H1",[1]Eingabe!A5:J5,4,FALSE),VLOOKUP("H1 (TP)",[1]Eingabe!A5:J5,4,FALSE)),"")</f>
        <v/>
      </c>
      <c r="D39" s="12" t="str">
        <f>IFERROR(IFERROR(VLOOKUP("H1",[1]Eingabe!A5:J5,5,FALSE),VLOOKUP("H1 (TP)",[1]Eingabe!A5:J5,5,FALSE)),"")</f>
        <v/>
      </c>
      <c r="E39" s="12" t="str">
        <f>IFERROR(IFERROR(VLOOKUP("H1",[1]Eingabe!A5:J5,2,FALSE),VLOOKUP("H1 (TP)",[1]Eingabe!A5:J5,2,FALSE)),"")</f>
        <v/>
      </c>
      <c r="F39" s="30" t="str">
        <f>IFERROR(IFERROR(VLOOKUP("H1",[1]Eingabe!A5:J5,7,FALSE),VLOOKUP("H1 (TP)",[1]Eingabe!A5:J5,7,FALSE)),"")</f>
        <v/>
      </c>
      <c r="G39" s="30" t="str">
        <f>IFERROR(IFERROR(VLOOKUP("H1",[1]Eingabe!A5:J5,8,FALSE),VLOOKUP("H1 (TP)",[1]Eingabe!A5:J5,8,FALSE)),"")</f>
        <v/>
      </c>
      <c r="H39" s="30" t="str">
        <f>IFERROR(IFERROR(VLOOKUP("H1",[1]Eingabe!A5:J5,9,FALSE),VLOOKUP("H1 (TP)",[1]Eingabe!A5:J5,9,FALSE)),"")</f>
        <v/>
      </c>
      <c r="I39" s="31" t="str">
        <f>IFERROR(IFERROR(VLOOKUP("H1",[1]Eingabe!A5:J5,10,FALSE),VLOOKUP("H1 (TP)",[1]Eingabe!A5:J5,10,FALSE)),"")</f>
        <v/>
      </c>
      <c r="J39" s="28" t="str">
        <f t="shared" si="0"/>
        <v/>
      </c>
      <c r="K39" s="4" t="str">
        <f>IFERROR(VLOOKUP(J39,[1]Punktevergabe!$A$2:$B$107,2,FALSE),"")</f>
        <v/>
      </c>
      <c r="L39" s="6"/>
    </row>
    <row r="40" spans="1:12" ht="13.5" thickBot="1">
      <c r="A40" s="29" t="str">
        <f>IFERROR(IFERROR(VLOOKUP("H1 (TP)",[1]Eingabe!A6:J6,1,FALSE),VLOOKUP("H1",[1]Eingabe!A6:J6,1,FALSE)),"")</f>
        <v/>
      </c>
      <c r="B40" s="12" t="str">
        <f>IFERROR(IFERROR(VLOOKUP("H1",[1]Eingabe!A6:J6,3,FALSE),VLOOKUP("H1 (TP)",[1]Eingabe!A6:J6,3,FALSE)),"")</f>
        <v/>
      </c>
      <c r="C40" s="12" t="str">
        <f>IFERROR(IFERROR(VLOOKUP("H1",[1]Eingabe!A6:J6,4,FALSE),VLOOKUP("H1 (TP)",[1]Eingabe!A6:J6,4,FALSE)),"")</f>
        <v/>
      </c>
      <c r="D40" s="12" t="str">
        <f>IFERROR(IFERROR(VLOOKUP("H1",[1]Eingabe!A6:J6,5,FALSE),VLOOKUP("H1 (TP)",[1]Eingabe!A6:J6,5,FALSE)),"")</f>
        <v/>
      </c>
      <c r="E40" s="12" t="str">
        <f>IFERROR(IFERROR(VLOOKUP("H1",[1]Eingabe!A6:J6,2,FALSE),VLOOKUP("H1 (TP)",[1]Eingabe!A6:J6,2,FALSE)),"")</f>
        <v/>
      </c>
      <c r="F40" s="30" t="str">
        <f>IFERROR(IFERROR(VLOOKUP("H1",[1]Eingabe!A6:J6,7,FALSE),VLOOKUP("H1 (TP)",[1]Eingabe!A6:J6,7,FALSE)),"")</f>
        <v/>
      </c>
      <c r="G40" s="30" t="str">
        <f>IFERROR(IFERROR(VLOOKUP("H1",[1]Eingabe!A6:J6,8,FALSE),VLOOKUP("H1 (TP)",[1]Eingabe!A6:J6,8,FALSE)),"")</f>
        <v/>
      </c>
      <c r="H40" s="30" t="str">
        <f>IFERROR(IFERROR(VLOOKUP("H1",[1]Eingabe!A6:J6,9,FALSE),VLOOKUP("H1 (TP)",[1]Eingabe!A6:J6,9,FALSE)),"")</f>
        <v/>
      </c>
      <c r="I40" s="31" t="str">
        <f>IFERROR(IFERROR(VLOOKUP("H1",[1]Eingabe!A6:J6,10,FALSE),VLOOKUP("H1 (TP)",[1]Eingabe!A6:J6,10,FALSE)),"")</f>
        <v/>
      </c>
      <c r="J40" s="28" t="str">
        <f t="shared" si="0"/>
        <v/>
      </c>
      <c r="K40" s="4" t="str">
        <f>IFERROR(VLOOKUP(J40,[1]Punktevergabe!$A$2:$B$107,2,FALSE),"")</f>
        <v/>
      </c>
      <c r="L40" s="6"/>
    </row>
    <row r="41" spans="1:12" ht="13.5" thickBot="1">
      <c r="A41" s="29" t="str">
        <f>IFERROR(IFERROR(VLOOKUP("H1 (TP)",[1]Eingabe!A10:J10,1,FALSE),VLOOKUP("H1",[1]Eingabe!A10:J10,1,FALSE)),"")</f>
        <v/>
      </c>
      <c r="B41" s="12" t="str">
        <f>IFERROR(IFERROR(VLOOKUP("H1",[1]Eingabe!A10:J10,3,FALSE),VLOOKUP("H1 (TP)",[1]Eingabe!A10:J10,3,FALSE)),"")</f>
        <v/>
      </c>
      <c r="C41" s="12" t="str">
        <f>IFERROR(IFERROR(VLOOKUP("H1",[1]Eingabe!A10:J10,4,FALSE),VLOOKUP("H1 (TP)",[1]Eingabe!A10:J10,4,FALSE)),"")</f>
        <v/>
      </c>
      <c r="D41" s="12" t="str">
        <f>IFERROR(IFERROR(VLOOKUP("H1",[1]Eingabe!A10:J10,5,FALSE),VLOOKUP("H1 (TP)",[1]Eingabe!A10:J10,5,FALSE)),"")</f>
        <v/>
      </c>
      <c r="E41" s="12" t="str">
        <f>IFERROR(IFERROR(VLOOKUP("H1",[1]Eingabe!A10:J10,2,FALSE),VLOOKUP("H1 (TP)",[1]Eingabe!A10:J10,2,FALSE)),"")</f>
        <v/>
      </c>
      <c r="F41" s="30" t="str">
        <f>IFERROR(IFERROR(VLOOKUP("H1",[1]Eingabe!A10:J10,7,FALSE),VLOOKUP("H1 (TP)",[1]Eingabe!A10:J10,7,FALSE)),"")</f>
        <v/>
      </c>
      <c r="G41" s="30" t="str">
        <f>IFERROR(IFERROR(VLOOKUP("H1",[1]Eingabe!A10:J10,8,FALSE),VLOOKUP("H1 (TP)",[1]Eingabe!A10:J10,8,FALSE)),"")</f>
        <v/>
      </c>
      <c r="H41" s="30" t="str">
        <f>IFERROR(IFERROR(VLOOKUP("H1",[1]Eingabe!A10:J10,9,FALSE),VLOOKUP("H1 (TP)",[1]Eingabe!A10:J10,9,FALSE)),"")</f>
        <v/>
      </c>
      <c r="I41" s="31" t="str">
        <f>IFERROR(IFERROR(VLOOKUP("H1",[1]Eingabe!A10:J10,10,FALSE),VLOOKUP("H1 (TP)",[1]Eingabe!A10:J10,10,FALSE)),"")</f>
        <v/>
      </c>
      <c r="J41" s="28" t="str">
        <f t="shared" si="0"/>
        <v/>
      </c>
      <c r="K41" s="4" t="str">
        <f>IFERROR(VLOOKUP(J41,[1]Punktevergabe!$A$2:$B$107,2,FALSE),"")</f>
        <v/>
      </c>
      <c r="L41" s="6"/>
    </row>
    <row r="42" spans="1:12" ht="13.5" thickBot="1">
      <c r="A42" s="29" t="str">
        <f>IFERROR(IFERROR(VLOOKUP("H1 (TP)",[1]Eingabe!A14:J14,1,FALSE),VLOOKUP("H1",[1]Eingabe!A14:J14,1,FALSE)),"")</f>
        <v/>
      </c>
      <c r="B42" s="12" t="str">
        <f>IFERROR(IFERROR(VLOOKUP("H1",[1]Eingabe!A14:J14,3,FALSE),VLOOKUP("H1 (TP)",[1]Eingabe!A14:J14,3,FALSE)),"")</f>
        <v/>
      </c>
      <c r="C42" s="12" t="str">
        <f>IFERROR(IFERROR(VLOOKUP("H1",[1]Eingabe!A14:J14,4,FALSE),VLOOKUP("H1 (TP)",[1]Eingabe!A14:J14,4,FALSE)),"")</f>
        <v/>
      </c>
      <c r="D42" s="12" t="str">
        <f>IFERROR(IFERROR(VLOOKUP("H1",[1]Eingabe!A14:J14,5,FALSE),VLOOKUP("H1 (TP)",[1]Eingabe!A14:J14,5,FALSE)),"")</f>
        <v/>
      </c>
      <c r="E42" s="12" t="str">
        <f>IFERROR(IFERROR(VLOOKUP("H1",[1]Eingabe!A14:J14,2,FALSE),VLOOKUP("H1 (TP)",[1]Eingabe!A14:J14,2,FALSE)),"")</f>
        <v/>
      </c>
      <c r="F42" s="30" t="str">
        <f>IFERROR(IFERROR(VLOOKUP("H1",[1]Eingabe!A14:J14,7,FALSE),VLOOKUP("H1 (TP)",[1]Eingabe!A14:J14,7,FALSE)),"")</f>
        <v/>
      </c>
      <c r="G42" s="30" t="str">
        <f>IFERROR(IFERROR(VLOOKUP("H1",[1]Eingabe!A14:J14,8,FALSE),VLOOKUP("H1 (TP)",[1]Eingabe!A14:J14,8,FALSE)),"")</f>
        <v/>
      </c>
      <c r="H42" s="30" t="str">
        <f>IFERROR(IFERROR(VLOOKUP("H1",[1]Eingabe!A14:J14,9,FALSE),VLOOKUP("H1 (TP)",[1]Eingabe!A14:J14,9,FALSE)),"")</f>
        <v/>
      </c>
      <c r="I42" s="31" t="str">
        <f>IFERROR(IFERROR(VLOOKUP("H1",[1]Eingabe!A14:J14,10,FALSE),VLOOKUP("H1 (TP)",[1]Eingabe!A14:J14,10,FALSE)),"")</f>
        <v/>
      </c>
      <c r="J42" s="28" t="str">
        <f t="shared" si="0"/>
        <v/>
      </c>
      <c r="K42" s="4" t="str">
        <f>IFERROR(VLOOKUP(J42,[1]Punktevergabe!$A$2:$B$107,2,FALSE),"")</f>
        <v/>
      </c>
      <c r="L42" s="6"/>
    </row>
    <row r="43" spans="1:12" ht="13.5" thickBot="1">
      <c r="A43" s="29" t="str">
        <f>IFERROR(IFERROR(VLOOKUP("H1 (TP)",[1]Eingabe!A16:J16,1,FALSE),VLOOKUP("H1",[1]Eingabe!A16:J16,1,FALSE)),"")</f>
        <v/>
      </c>
      <c r="B43" s="12" t="str">
        <f>IFERROR(IFERROR(VLOOKUP("H1",[1]Eingabe!A16:J16,3,FALSE),VLOOKUP("H1 (TP)",[1]Eingabe!A16:J16,3,FALSE)),"")</f>
        <v/>
      </c>
      <c r="C43" s="12" t="str">
        <f>IFERROR(IFERROR(VLOOKUP("H1",[1]Eingabe!A16:J16,4,FALSE),VLOOKUP("H1 (TP)",[1]Eingabe!A16:J16,4,FALSE)),"")</f>
        <v/>
      </c>
      <c r="D43" s="12" t="str">
        <f>IFERROR(IFERROR(VLOOKUP("H1",[1]Eingabe!A16:J16,5,FALSE),VLOOKUP("H1 (TP)",[1]Eingabe!A16:J16,5,FALSE)),"")</f>
        <v/>
      </c>
      <c r="E43" s="12" t="str">
        <f>IFERROR(IFERROR(VLOOKUP("H1",[1]Eingabe!A16:J16,2,FALSE),VLOOKUP("H1 (TP)",[1]Eingabe!A16:J16,2,FALSE)),"")</f>
        <v/>
      </c>
      <c r="F43" s="30" t="str">
        <f>IFERROR(IFERROR(VLOOKUP("H1",[1]Eingabe!A16:J16,7,FALSE),VLOOKUP("H1 (TP)",[1]Eingabe!A16:J16,7,FALSE)),"")</f>
        <v/>
      </c>
      <c r="G43" s="30" t="str">
        <f>IFERROR(IFERROR(VLOOKUP("H1",[1]Eingabe!A16:J16,8,FALSE),VLOOKUP("H1 (TP)",[1]Eingabe!A16:J16,8,FALSE)),"")</f>
        <v/>
      </c>
      <c r="H43" s="30" t="str">
        <f>IFERROR(IFERROR(VLOOKUP("H1",[1]Eingabe!A16:J16,9,FALSE),VLOOKUP("H1 (TP)",[1]Eingabe!A16:J16,9,FALSE)),"")</f>
        <v/>
      </c>
      <c r="I43" s="31" t="str">
        <f>IFERROR(IFERROR(VLOOKUP("H1",[1]Eingabe!A16:J16,10,FALSE),VLOOKUP("H1 (TP)",[1]Eingabe!A16:J16,10,FALSE)),"")</f>
        <v/>
      </c>
      <c r="J43" s="28" t="str">
        <f t="shared" si="0"/>
        <v/>
      </c>
      <c r="K43" s="4" t="str">
        <f>IFERROR(VLOOKUP(J43,[1]Punktevergabe!$A$2:$B$107,2,FALSE),"")</f>
        <v/>
      </c>
      <c r="L43" s="6"/>
    </row>
    <row r="44" spans="1:12" ht="13.5" thickBot="1">
      <c r="A44" s="29" t="str">
        <f>IFERROR(IFERROR(VLOOKUP("H1 (TP)",[1]Eingabe!A17:J17,1,FALSE),VLOOKUP("H1",[1]Eingabe!A17:J17,1,FALSE)),"")</f>
        <v/>
      </c>
      <c r="B44" s="12" t="str">
        <f>IFERROR(IFERROR(VLOOKUP("H1",[1]Eingabe!A17:J17,3,FALSE),VLOOKUP("H1 (TP)",[1]Eingabe!A17:J17,3,FALSE)),"")</f>
        <v/>
      </c>
      <c r="C44" s="12" t="str">
        <f>IFERROR(IFERROR(VLOOKUP("H1",[1]Eingabe!A17:J17,4,FALSE),VLOOKUP("H1 (TP)",[1]Eingabe!A17:J17,4,FALSE)),"")</f>
        <v/>
      </c>
      <c r="D44" s="12" t="str">
        <f>IFERROR(IFERROR(VLOOKUP("H1",[1]Eingabe!A17:J17,5,FALSE),VLOOKUP("H1 (TP)",[1]Eingabe!A17:J17,5,FALSE)),"")</f>
        <v/>
      </c>
      <c r="E44" s="12" t="str">
        <f>IFERROR(IFERROR(VLOOKUP("H1",[1]Eingabe!A17:J17,2,FALSE),VLOOKUP("H1 (TP)",[1]Eingabe!A17:J17,2,FALSE)),"")</f>
        <v/>
      </c>
      <c r="F44" s="30" t="str">
        <f>IFERROR(IFERROR(VLOOKUP("H1",[1]Eingabe!A17:J17,7,FALSE),VLOOKUP("H1 (TP)",[1]Eingabe!A17:J17,7,FALSE)),"")</f>
        <v/>
      </c>
      <c r="G44" s="30" t="str">
        <f>IFERROR(IFERROR(VLOOKUP("H1",[1]Eingabe!A17:J17,8,FALSE),VLOOKUP("H1 (TP)",[1]Eingabe!A17:J17,8,FALSE)),"")</f>
        <v/>
      </c>
      <c r="H44" s="30" t="str">
        <f>IFERROR(IFERROR(VLOOKUP("H1",[1]Eingabe!A17:J17,9,FALSE),VLOOKUP("H1 (TP)",[1]Eingabe!A17:J17,9,FALSE)),"")</f>
        <v/>
      </c>
      <c r="I44" s="31" t="str">
        <f>IFERROR(IFERROR(VLOOKUP("H1",[1]Eingabe!A17:J17,10,FALSE),VLOOKUP("H1 (TP)",[1]Eingabe!A17:J17,10,FALSE)),"")</f>
        <v/>
      </c>
      <c r="J44" s="28" t="str">
        <f t="shared" si="0"/>
        <v/>
      </c>
      <c r="K44" s="4" t="str">
        <f>IFERROR(VLOOKUP(J44,[1]Punktevergabe!$A$2:$B$107,2,FALSE),"")</f>
        <v/>
      </c>
      <c r="L44" s="6"/>
    </row>
    <row r="45" spans="1:12" ht="13.5" thickBot="1">
      <c r="A45" s="29" t="str">
        <f>IFERROR(IFERROR(VLOOKUP("H1 (TP)",[1]Eingabe!A18:J18,1,FALSE),VLOOKUP("H1",[1]Eingabe!A18:J18,1,FALSE)),"")</f>
        <v/>
      </c>
      <c r="B45" s="12" t="str">
        <f>IFERROR(IFERROR(VLOOKUP("H1",[1]Eingabe!A18:J18,3,FALSE),VLOOKUP("H1 (TP)",[1]Eingabe!A18:J18,3,FALSE)),"")</f>
        <v/>
      </c>
      <c r="C45" s="12" t="str">
        <f>IFERROR(IFERROR(VLOOKUP("H1",[1]Eingabe!A18:J18,4,FALSE),VLOOKUP("H1 (TP)",[1]Eingabe!A18:J18,4,FALSE)),"")</f>
        <v/>
      </c>
      <c r="D45" s="12" t="str">
        <f>IFERROR(IFERROR(VLOOKUP("H1",[1]Eingabe!A18:J18,5,FALSE),VLOOKUP("H1 (TP)",[1]Eingabe!A18:J18,5,FALSE)),"")</f>
        <v/>
      </c>
      <c r="E45" s="12" t="str">
        <f>IFERROR(IFERROR(VLOOKUP("H1",[1]Eingabe!A18:J18,2,FALSE),VLOOKUP("H1 (TP)",[1]Eingabe!A18:J18,2,FALSE)),"")</f>
        <v/>
      </c>
      <c r="F45" s="30" t="str">
        <f>IFERROR(IFERROR(VLOOKUP("H1",[1]Eingabe!A18:J18,7,FALSE),VLOOKUP("H1 (TP)",[1]Eingabe!A18:J18,7,FALSE)),"")</f>
        <v/>
      </c>
      <c r="G45" s="30" t="str">
        <f>IFERROR(IFERROR(VLOOKUP("H1",[1]Eingabe!A18:J18,8,FALSE),VLOOKUP("H1 (TP)",[1]Eingabe!A18:J18,8,FALSE)),"")</f>
        <v/>
      </c>
      <c r="H45" s="30" t="str">
        <f>IFERROR(IFERROR(VLOOKUP("H1",[1]Eingabe!A18:J18,9,FALSE),VLOOKUP("H1 (TP)",[1]Eingabe!A18:J18,9,FALSE)),"")</f>
        <v/>
      </c>
      <c r="I45" s="31" t="str">
        <f>IFERROR(IFERROR(VLOOKUP("H1",[1]Eingabe!A18:J18,10,FALSE),VLOOKUP("H1 (TP)",[1]Eingabe!A18:J18,10,FALSE)),"")</f>
        <v/>
      </c>
      <c r="J45" s="28" t="str">
        <f t="shared" si="0"/>
        <v/>
      </c>
      <c r="K45" s="4" t="str">
        <f>IFERROR(VLOOKUP(J45,[1]Punktevergabe!$A$2:$B$107,2,FALSE),"")</f>
        <v/>
      </c>
      <c r="L45" s="6"/>
    </row>
    <row r="46" spans="1:12" ht="13.5" thickBot="1">
      <c r="A46" s="29" t="str">
        <f>IFERROR(IFERROR(VLOOKUP("H1 (TP)",[1]Eingabe!A19:J19,1,FALSE),VLOOKUP("H1",[1]Eingabe!A19:J19,1,FALSE)),"")</f>
        <v/>
      </c>
      <c r="B46" s="12" t="str">
        <f>IFERROR(IFERROR(VLOOKUP("H1",[1]Eingabe!A19:J19,3,FALSE),VLOOKUP("H1 (TP)",[1]Eingabe!A19:J19,3,FALSE)),"")</f>
        <v/>
      </c>
      <c r="C46" s="12" t="str">
        <f>IFERROR(IFERROR(VLOOKUP("H1",[1]Eingabe!A19:J19,4,FALSE),VLOOKUP("H1 (TP)",[1]Eingabe!A19:J19,4,FALSE)),"")</f>
        <v/>
      </c>
      <c r="D46" s="12" t="str">
        <f>IFERROR(IFERROR(VLOOKUP("H1",[1]Eingabe!A19:J19,5,FALSE),VLOOKUP("H1 (TP)",[1]Eingabe!A19:J19,5,FALSE)),"")</f>
        <v/>
      </c>
      <c r="E46" s="12" t="str">
        <f>IFERROR(IFERROR(VLOOKUP("H1",[1]Eingabe!A19:J19,2,FALSE),VLOOKUP("H1 (TP)",[1]Eingabe!A19:J19,2,FALSE)),"")</f>
        <v/>
      </c>
      <c r="F46" s="30" t="str">
        <f>IFERROR(IFERROR(VLOOKUP("H1",[1]Eingabe!A19:J19,7,FALSE),VLOOKUP("H1 (TP)",[1]Eingabe!A19:J19,7,FALSE)),"")</f>
        <v/>
      </c>
      <c r="G46" s="30" t="str">
        <f>IFERROR(IFERROR(VLOOKUP("H1",[1]Eingabe!A19:J19,8,FALSE),VLOOKUP("H1 (TP)",[1]Eingabe!A19:J19,8,FALSE)),"")</f>
        <v/>
      </c>
      <c r="H46" s="30" t="str">
        <f>IFERROR(IFERROR(VLOOKUP("H1",[1]Eingabe!A19:J19,9,FALSE),VLOOKUP("H1 (TP)",[1]Eingabe!A19:J19,9,FALSE)),"")</f>
        <v/>
      </c>
      <c r="I46" s="31" t="str">
        <f>IFERROR(IFERROR(VLOOKUP("H1",[1]Eingabe!A19:J19,10,FALSE),VLOOKUP("H1 (TP)",[1]Eingabe!A19:J19,10,FALSE)),"")</f>
        <v/>
      </c>
      <c r="J46" s="28" t="str">
        <f t="shared" si="0"/>
        <v/>
      </c>
      <c r="K46" s="4" t="str">
        <f>IFERROR(VLOOKUP(J46,[1]Punktevergabe!$A$2:$B$107,2,FALSE),"")</f>
        <v/>
      </c>
      <c r="L46" s="6"/>
    </row>
    <row r="47" spans="1:12" ht="13.5" thickBot="1">
      <c r="A47" s="29" t="str">
        <f>IFERROR(IFERROR(VLOOKUP("H1 (TP)",[1]Eingabe!A20:J20,1,FALSE),VLOOKUP("H1",[1]Eingabe!A20:J20,1,FALSE)),"")</f>
        <v/>
      </c>
      <c r="B47" s="12" t="str">
        <f>IFERROR(IFERROR(VLOOKUP("H1",[1]Eingabe!A20:J20,3,FALSE),VLOOKUP("H1 (TP)",[1]Eingabe!A20:J20,3,FALSE)),"")</f>
        <v/>
      </c>
      <c r="C47" s="12" t="str">
        <f>IFERROR(IFERROR(VLOOKUP("H1",[1]Eingabe!A20:J20,4,FALSE),VLOOKUP("H1 (TP)",[1]Eingabe!A20:J20,4,FALSE)),"")</f>
        <v/>
      </c>
      <c r="D47" s="12" t="str">
        <f>IFERROR(IFERROR(VLOOKUP("H1",[1]Eingabe!A20:J20,5,FALSE),VLOOKUP("H1 (TP)",[1]Eingabe!A20:J20,5,FALSE)),"")</f>
        <v/>
      </c>
      <c r="E47" s="12" t="str">
        <f>IFERROR(IFERROR(VLOOKUP("H1",[1]Eingabe!A20:J20,2,FALSE),VLOOKUP("H1 (TP)",[1]Eingabe!A20:J20,2,FALSE)),"")</f>
        <v/>
      </c>
      <c r="F47" s="30" t="str">
        <f>IFERROR(IFERROR(VLOOKUP("H1",[1]Eingabe!A20:J20,7,FALSE),VLOOKUP("H1 (TP)",[1]Eingabe!A20:J20,7,FALSE)),"")</f>
        <v/>
      </c>
      <c r="G47" s="30" t="str">
        <f>IFERROR(IFERROR(VLOOKUP("H1",[1]Eingabe!A20:J20,8,FALSE),VLOOKUP("H1 (TP)",[1]Eingabe!A20:J20,8,FALSE)),"")</f>
        <v/>
      </c>
      <c r="H47" s="30" t="str">
        <f>IFERROR(IFERROR(VLOOKUP("H1",[1]Eingabe!A20:J20,9,FALSE),VLOOKUP("H1 (TP)",[1]Eingabe!A20:J20,9,FALSE)),"")</f>
        <v/>
      </c>
      <c r="I47" s="31" t="str">
        <f>IFERROR(IFERROR(VLOOKUP("H1",[1]Eingabe!A20:J20,10,FALSE),VLOOKUP("H1 (TP)",[1]Eingabe!A20:J20,10,FALSE)),"")</f>
        <v/>
      </c>
      <c r="J47" s="28" t="str">
        <f t="shared" si="0"/>
        <v/>
      </c>
      <c r="K47" s="4" t="str">
        <f>IFERROR(VLOOKUP(J47,[1]Punktevergabe!$A$2:$B$107,2,FALSE),"")</f>
        <v/>
      </c>
      <c r="L47" s="6"/>
    </row>
    <row r="48" spans="1:12" ht="13.5" thickBot="1">
      <c r="A48" s="29" t="str">
        <f>IFERROR(IFERROR(VLOOKUP("H1 (TP)",[1]Eingabe!A22:J22,1,FALSE),VLOOKUP("H1",[1]Eingabe!A22:J22,1,FALSE)),"")</f>
        <v/>
      </c>
      <c r="B48" s="12" t="str">
        <f>IFERROR(IFERROR(VLOOKUP("H1",[1]Eingabe!A22:J22,3,FALSE),VLOOKUP("H1 (TP)",[1]Eingabe!A22:J22,3,FALSE)),"")</f>
        <v/>
      </c>
      <c r="C48" s="12" t="str">
        <f>IFERROR(IFERROR(VLOOKUP("H1",[1]Eingabe!A22:J22,4,FALSE),VLOOKUP("H1 (TP)",[1]Eingabe!A22:J22,4,FALSE)),"")</f>
        <v/>
      </c>
      <c r="D48" s="12" t="str">
        <f>IFERROR(IFERROR(VLOOKUP("H1",[1]Eingabe!A22:J22,5,FALSE),VLOOKUP("H1 (TP)",[1]Eingabe!A22:J22,5,FALSE)),"")</f>
        <v/>
      </c>
      <c r="E48" s="12" t="str">
        <f>IFERROR(IFERROR(VLOOKUP("H1",[1]Eingabe!A22:J22,2,FALSE),VLOOKUP("H1 (TP)",[1]Eingabe!A22:J22,2,FALSE)),"")</f>
        <v/>
      </c>
      <c r="F48" s="30" t="str">
        <f>IFERROR(IFERROR(VLOOKUP("H1",[1]Eingabe!A22:J22,7,FALSE),VLOOKUP("H1 (TP)",[1]Eingabe!A22:J22,7,FALSE)),"")</f>
        <v/>
      </c>
      <c r="G48" s="30" t="str">
        <f>IFERROR(IFERROR(VLOOKUP("H1",[1]Eingabe!A22:J22,8,FALSE),VLOOKUP("H1 (TP)",[1]Eingabe!A22:J22,8,FALSE)),"")</f>
        <v/>
      </c>
      <c r="H48" s="30" t="str">
        <f>IFERROR(IFERROR(VLOOKUP("H1",[1]Eingabe!A22:J22,9,FALSE),VLOOKUP("H1 (TP)",[1]Eingabe!A22:J22,9,FALSE)),"")</f>
        <v/>
      </c>
      <c r="I48" s="31" t="str">
        <f>IFERROR(IFERROR(VLOOKUP("H1",[1]Eingabe!A22:J22,10,FALSE),VLOOKUP("H1 (TP)",[1]Eingabe!A22:J22,10,FALSE)),"")</f>
        <v/>
      </c>
      <c r="J48" s="28" t="str">
        <f t="shared" si="0"/>
        <v/>
      </c>
      <c r="K48" s="4" t="str">
        <f>IFERROR(VLOOKUP(J48,[1]Punktevergabe!$A$2:$B$107,2,FALSE),"")</f>
        <v/>
      </c>
      <c r="L48" s="6"/>
    </row>
    <row r="49" spans="1:12" ht="13.5" thickBot="1">
      <c r="A49" s="29" t="str">
        <f>IFERROR(IFERROR(VLOOKUP("H1 (TP)",[1]Eingabe!A23:J23,1,FALSE),VLOOKUP("H1",[1]Eingabe!A23:J23,1,FALSE)),"")</f>
        <v/>
      </c>
      <c r="B49" s="12" t="str">
        <f>IFERROR(IFERROR(VLOOKUP("H1",[1]Eingabe!A23:J23,3,FALSE),VLOOKUP("H1 (TP)",[1]Eingabe!A23:J23,3,FALSE)),"")</f>
        <v/>
      </c>
      <c r="C49" s="12" t="str">
        <f>IFERROR(IFERROR(VLOOKUP("H1",[1]Eingabe!A23:J23,4,FALSE),VLOOKUP("H1 (TP)",[1]Eingabe!A23:J23,4,FALSE)),"")</f>
        <v/>
      </c>
      <c r="D49" s="12" t="str">
        <f>IFERROR(IFERROR(VLOOKUP("H1",[1]Eingabe!A23:J23,5,FALSE),VLOOKUP("H1 (TP)",[1]Eingabe!A23:J23,5,FALSE)),"")</f>
        <v/>
      </c>
      <c r="E49" s="12" t="str">
        <f>IFERROR(IFERROR(VLOOKUP("H1",[1]Eingabe!A23:J23,2,FALSE),VLOOKUP("H1 (TP)",[1]Eingabe!A23:J23,2,FALSE)),"")</f>
        <v/>
      </c>
      <c r="F49" s="30" t="str">
        <f>IFERROR(IFERROR(VLOOKUP("H1",[1]Eingabe!A23:J23,7,FALSE),VLOOKUP("H1 (TP)",[1]Eingabe!A23:J23,7,FALSE)),"")</f>
        <v/>
      </c>
      <c r="G49" s="30" t="str">
        <f>IFERROR(IFERROR(VLOOKUP("H1",[1]Eingabe!A23:J23,8,FALSE),VLOOKUP("H1 (TP)",[1]Eingabe!A23:J23,8,FALSE)),"")</f>
        <v/>
      </c>
      <c r="H49" s="30" t="str">
        <f>IFERROR(IFERROR(VLOOKUP("H1",[1]Eingabe!A23:J23,9,FALSE),VLOOKUP("H1 (TP)",[1]Eingabe!A23:J23,9,FALSE)),"")</f>
        <v/>
      </c>
      <c r="I49" s="31" t="str">
        <f>IFERROR(IFERROR(VLOOKUP("H1",[1]Eingabe!A23:J23,10,FALSE),VLOOKUP("H1 (TP)",[1]Eingabe!A23:J23,10,FALSE)),"")</f>
        <v/>
      </c>
      <c r="J49" s="28" t="str">
        <f t="shared" si="0"/>
        <v/>
      </c>
      <c r="K49" s="4" t="str">
        <f>IFERROR(VLOOKUP(J49,[1]Punktevergabe!$A$2:$B$107,2,FALSE),"")</f>
        <v/>
      </c>
      <c r="L49" s="6"/>
    </row>
    <row r="50" spans="1:12" ht="13.5" thickBot="1">
      <c r="A50" s="29" t="str">
        <f>IFERROR(IFERROR(VLOOKUP("H1 (TP)",[1]Eingabe!A24:J24,1,FALSE),VLOOKUP("H1",[1]Eingabe!A24:J24,1,FALSE)),"")</f>
        <v/>
      </c>
      <c r="B50" s="12" t="str">
        <f>IFERROR(IFERROR(VLOOKUP("H1",[1]Eingabe!A24:J24,3,FALSE),VLOOKUP("H1 (TP)",[1]Eingabe!A24:J24,3,FALSE)),"")</f>
        <v/>
      </c>
      <c r="C50" s="12" t="str">
        <f>IFERROR(IFERROR(VLOOKUP("H1",[1]Eingabe!A24:J24,4,FALSE),VLOOKUP("H1 (TP)",[1]Eingabe!A24:J24,4,FALSE)),"")</f>
        <v/>
      </c>
      <c r="D50" s="12" t="str">
        <f>IFERROR(IFERROR(VLOOKUP("H1",[1]Eingabe!A24:J24,5,FALSE),VLOOKUP("H1 (TP)",[1]Eingabe!A24:J24,5,FALSE)),"")</f>
        <v/>
      </c>
      <c r="E50" s="12" t="str">
        <f>IFERROR(IFERROR(VLOOKUP("H1",[1]Eingabe!A24:J24,2,FALSE),VLOOKUP("H1 (TP)",[1]Eingabe!A24:J24,2,FALSE)),"")</f>
        <v/>
      </c>
      <c r="F50" s="30" t="str">
        <f>IFERROR(IFERROR(VLOOKUP("H1",[1]Eingabe!A24:J24,7,FALSE),VLOOKUP("H1 (TP)",[1]Eingabe!A24:J24,7,FALSE)),"")</f>
        <v/>
      </c>
      <c r="G50" s="30" t="str">
        <f>IFERROR(IFERROR(VLOOKUP("H1",[1]Eingabe!A24:J24,8,FALSE),VLOOKUP("H1 (TP)",[1]Eingabe!A24:J24,8,FALSE)),"")</f>
        <v/>
      </c>
      <c r="H50" s="30" t="str">
        <f>IFERROR(IFERROR(VLOOKUP("H1",[1]Eingabe!A24:J24,9,FALSE),VLOOKUP("H1 (TP)",[1]Eingabe!A24:J24,9,FALSE)),"")</f>
        <v/>
      </c>
      <c r="I50" s="31" t="str">
        <f>IFERROR(IFERROR(VLOOKUP("H1",[1]Eingabe!A24:J24,10,FALSE),VLOOKUP("H1 (TP)",[1]Eingabe!A24:J24,10,FALSE)),"")</f>
        <v/>
      </c>
      <c r="J50" s="28" t="str">
        <f t="shared" ref="J50:J81" si="1">IFERROR(RANK(I50,$I$9:$I$107),"")</f>
        <v/>
      </c>
      <c r="K50" s="4" t="str">
        <f>IFERROR(VLOOKUP(J50,[1]Punktevergabe!$A$2:$B$107,2,FALSE),"")</f>
        <v/>
      </c>
      <c r="L50" s="6"/>
    </row>
    <row r="51" spans="1:12" ht="13.5" thickBot="1">
      <c r="A51" s="29" t="str">
        <f>IFERROR(IFERROR(VLOOKUP("H1 (TP)",[1]Eingabe!A25:J25,1,FALSE),VLOOKUP("H1",[1]Eingabe!A25:J25,1,FALSE)),"")</f>
        <v/>
      </c>
      <c r="B51" s="12" t="str">
        <f>IFERROR(IFERROR(VLOOKUP("H1",[1]Eingabe!A25:J25,3,FALSE),VLOOKUP("H1 (TP)",[1]Eingabe!A25:J25,3,FALSE)),"")</f>
        <v/>
      </c>
      <c r="C51" s="12" t="str">
        <f>IFERROR(IFERROR(VLOOKUP("H1",[1]Eingabe!A25:J25,4,FALSE),VLOOKUP("H1 (TP)",[1]Eingabe!A25:J25,4,FALSE)),"")</f>
        <v/>
      </c>
      <c r="D51" s="12" t="str">
        <f>IFERROR(IFERROR(VLOOKUP("H1",[1]Eingabe!A25:J25,5,FALSE),VLOOKUP("H1 (TP)",[1]Eingabe!A25:J25,5,FALSE)),"")</f>
        <v/>
      </c>
      <c r="E51" s="12" t="str">
        <f>IFERROR(IFERROR(VLOOKUP("H1",[1]Eingabe!A25:J25,2,FALSE),VLOOKUP("H1 (TP)",[1]Eingabe!A25:J25,2,FALSE)),"")</f>
        <v/>
      </c>
      <c r="F51" s="30" t="str">
        <f>IFERROR(IFERROR(VLOOKUP("H1",[1]Eingabe!A25:J25,7,FALSE),VLOOKUP("H1 (TP)",[1]Eingabe!A25:J25,7,FALSE)),"")</f>
        <v/>
      </c>
      <c r="G51" s="30" t="str">
        <f>IFERROR(IFERROR(VLOOKUP("H1",[1]Eingabe!A25:J25,8,FALSE),VLOOKUP("H1 (TP)",[1]Eingabe!A25:J25,8,FALSE)),"")</f>
        <v/>
      </c>
      <c r="H51" s="30" t="str">
        <f>IFERROR(IFERROR(VLOOKUP("H1",[1]Eingabe!A25:J25,9,FALSE),VLOOKUP("H1 (TP)",[1]Eingabe!A25:J25,9,FALSE)),"")</f>
        <v/>
      </c>
      <c r="I51" s="31" t="str">
        <f>IFERROR(IFERROR(VLOOKUP("H1",[1]Eingabe!A25:J25,10,FALSE),VLOOKUP("H1 (TP)",[1]Eingabe!A25:J25,10,FALSE)),"")</f>
        <v/>
      </c>
      <c r="J51" s="28" t="str">
        <f t="shared" si="1"/>
        <v/>
      </c>
      <c r="K51" s="4" t="str">
        <f>IFERROR(VLOOKUP(J51,[1]Punktevergabe!$A$2:$B$107,2,FALSE),"")</f>
        <v/>
      </c>
      <c r="L51" s="6"/>
    </row>
    <row r="52" spans="1:12" ht="13.5" thickBot="1">
      <c r="A52" s="29" t="str">
        <f>IFERROR(IFERROR(VLOOKUP("H1 (TP)",[1]Eingabe!A27:J27,1,FALSE),VLOOKUP("H1",[1]Eingabe!A27:J27,1,FALSE)),"")</f>
        <v/>
      </c>
      <c r="B52" s="12" t="str">
        <f>IFERROR(IFERROR(VLOOKUP("H1",[1]Eingabe!A27:J27,3,FALSE),VLOOKUP("H1 (TP)",[1]Eingabe!A27:J27,3,FALSE)),"")</f>
        <v/>
      </c>
      <c r="C52" s="12" t="str">
        <f>IFERROR(IFERROR(VLOOKUP("H1",[1]Eingabe!A27:J27,4,FALSE),VLOOKUP("H1 (TP)",[1]Eingabe!A27:J27,4,FALSE)),"")</f>
        <v/>
      </c>
      <c r="D52" s="12" t="str">
        <f>IFERROR(IFERROR(VLOOKUP("H1",[1]Eingabe!A27:J27,5,FALSE),VLOOKUP("H1 (TP)",[1]Eingabe!A27:J27,5,FALSE)),"")</f>
        <v/>
      </c>
      <c r="E52" s="12" t="str">
        <f>IFERROR(IFERROR(VLOOKUP("H1",[1]Eingabe!A27:J27,2,FALSE),VLOOKUP("H1 (TP)",[1]Eingabe!A27:J27,2,FALSE)),"")</f>
        <v/>
      </c>
      <c r="F52" s="30" t="str">
        <f>IFERROR(IFERROR(VLOOKUP("H1",[1]Eingabe!A27:J27,7,FALSE),VLOOKUP("H1 (TP)",[1]Eingabe!A27:J27,7,FALSE)),"")</f>
        <v/>
      </c>
      <c r="G52" s="30" t="str">
        <f>IFERROR(IFERROR(VLOOKUP("H1",[1]Eingabe!A27:J27,8,FALSE),VLOOKUP("H1 (TP)",[1]Eingabe!A27:J27,8,FALSE)),"")</f>
        <v/>
      </c>
      <c r="H52" s="30" t="str">
        <f>IFERROR(IFERROR(VLOOKUP("H1",[1]Eingabe!A27:J27,9,FALSE),VLOOKUP("H1 (TP)",[1]Eingabe!A27:J27,9,FALSE)),"")</f>
        <v/>
      </c>
      <c r="I52" s="31" t="str">
        <f>IFERROR(IFERROR(VLOOKUP("H1",[1]Eingabe!A27:J27,10,FALSE),VLOOKUP("H1 (TP)",[1]Eingabe!A27:J27,10,FALSE)),"")</f>
        <v/>
      </c>
      <c r="J52" s="28" t="str">
        <f t="shared" si="1"/>
        <v/>
      </c>
      <c r="K52" s="4" t="str">
        <f>IFERROR(VLOOKUP(J52,[1]Punktevergabe!$A$2:$B$107,2,FALSE),"")</f>
        <v/>
      </c>
      <c r="L52" s="6"/>
    </row>
    <row r="53" spans="1:12" ht="13.5" thickBot="1">
      <c r="A53" s="29" t="str">
        <f>IFERROR(IFERROR(VLOOKUP("H1 (TP)",[1]Eingabe!A28:J28,1,FALSE),VLOOKUP("H1",[1]Eingabe!A28:J28,1,FALSE)),"")</f>
        <v/>
      </c>
      <c r="B53" s="12" t="str">
        <f>IFERROR(IFERROR(VLOOKUP("H1",[1]Eingabe!A28:J28,3,FALSE),VLOOKUP("H1 (TP)",[1]Eingabe!A28:J28,3,FALSE)),"")</f>
        <v/>
      </c>
      <c r="C53" s="12" t="str">
        <f>IFERROR(IFERROR(VLOOKUP("H1",[1]Eingabe!A28:J28,4,FALSE),VLOOKUP("H1 (TP)",[1]Eingabe!A28:J28,4,FALSE)),"")</f>
        <v/>
      </c>
      <c r="D53" s="12" t="str">
        <f>IFERROR(IFERROR(VLOOKUP("H1",[1]Eingabe!A28:J28,5,FALSE),VLOOKUP("H1 (TP)",[1]Eingabe!A28:J28,5,FALSE)),"")</f>
        <v/>
      </c>
      <c r="E53" s="12" t="str">
        <f>IFERROR(IFERROR(VLOOKUP("H1",[1]Eingabe!A28:J28,2,FALSE),VLOOKUP("H1 (TP)",[1]Eingabe!A28:J28,2,FALSE)),"")</f>
        <v/>
      </c>
      <c r="F53" s="30" t="str">
        <f>IFERROR(IFERROR(VLOOKUP("H1",[1]Eingabe!A28:J28,7,FALSE),VLOOKUP("H1 (TP)",[1]Eingabe!A28:J28,7,FALSE)),"")</f>
        <v/>
      </c>
      <c r="G53" s="30" t="str">
        <f>IFERROR(IFERROR(VLOOKUP("H1",[1]Eingabe!A28:J28,8,FALSE),VLOOKUP("H1 (TP)",[1]Eingabe!A28:J28,8,FALSE)),"")</f>
        <v/>
      </c>
      <c r="H53" s="30" t="str">
        <f>IFERROR(IFERROR(VLOOKUP("H1",[1]Eingabe!A28:J28,9,FALSE),VLOOKUP("H1 (TP)",[1]Eingabe!A28:J28,9,FALSE)),"")</f>
        <v/>
      </c>
      <c r="I53" s="31" t="str">
        <f>IFERROR(IFERROR(VLOOKUP("H1",[1]Eingabe!A28:J28,10,FALSE),VLOOKUP("H1 (TP)",[1]Eingabe!A28:J28,10,FALSE)),"")</f>
        <v/>
      </c>
      <c r="J53" s="28" t="str">
        <f t="shared" si="1"/>
        <v/>
      </c>
      <c r="K53" s="4" t="str">
        <f>IFERROR(VLOOKUP(J53,[1]Punktevergabe!$A$2:$B$107,2,FALSE),"")</f>
        <v/>
      </c>
      <c r="L53" s="6"/>
    </row>
    <row r="54" spans="1:12" ht="13.5" thickBot="1">
      <c r="A54" s="29" t="str">
        <f>IFERROR(IFERROR(VLOOKUP("H1 (TP)",[1]Eingabe!A30:J30,1,FALSE),VLOOKUP("H1",[1]Eingabe!A30:J30,1,FALSE)),"")</f>
        <v/>
      </c>
      <c r="B54" s="12" t="str">
        <f>IFERROR(IFERROR(VLOOKUP("H1",[1]Eingabe!A30:J30,3,FALSE),VLOOKUP("H1 (TP)",[1]Eingabe!A30:J30,3,FALSE)),"")</f>
        <v/>
      </c>
      <c r="C54" s="12" t="str">
        <f>IFERROR(IFERROR(VLOOKUP("H1",[1]Eingabe!A30:J30,4,FALSE),VLOOKUP("H1 (TP)",[1]Eingabe!A30:J30,4,FALSE)),"")</f>
        <v/>
      </c>
      <c r="D54" s="12" t="str">
        <f>IFERROR(IFERROR(VLOOKUP("H1",[1]Eingabe!A30:J30,5,FALSE),VLOOKUP("H1 (TP)",[1]Eingabe!A30:J30,5,FALSE)),"")</f>
        <v/>
      </c>
      <c r="E54" s="12" t="str">
        <f>IFERROR(IFERROR(VLOOKUP("H1",[1]Eingabe!A30:J30,2,FALSE),VLOOKUP("H1 (TP)",[1]Eingabe!A30:J30,2,FALSE)),"")</f>
        <v/>
      </c>
      <c r="F54" s="30" t="str">
        <f>IFERROR(IFERROR(VLOOKUP("H1",[1]Eingabe!A30:J30,7,FALSE),VLOOKUP("H1 (TP)",[1]Eingabe!A30:J30,7,FALSE)),"")</f>
        <v/>
      </c>
      <c r="G54" s="30" t="str">
        <f>IFERROR(IFERROR(VLOOKUP("H1",[1]Eingabe!A30:J30,8,FALSE),VLOOKUP("H1 (TP)",[1]Eingabe!A30:J30,8,FALSE)),"")</f>
        <v/>
      </c>
      <c r="H54" s="30" t="str">
        <f>IFERROR(IFERROR(VLOOKUP("H1",[1]Eingabe!A30:J30,9,FALSE),VLOOKUP("H1 (TP)",[1]Eingabe!A30:J30,9,FALSE)),"")</f>
        <v/>
      </c>
      <c r="I54" s="31" t="str">
        <f>IFERROR(IFERROR(VLOOKUP("H1",[1]Eingabe!A30:J30,10,FALSE),VLOOKUP("H1 (TP)",[1]Eingabe!A30:J30,10,FALSE)),"")</f>
        <v/>
      </c>
      <c r="J54" s="28" t="str">
        <f t="shared" si="1"/>
        <v/>
      </c>
      <c r="K54" s="4" t="str">
        <f>IFERROR(VLOOKUP(J54,[1]Punktevergabe!$A$2:$B$107,2,FALSE),"")</f>
        <v/>
      </c>
      <c r="L54" s="6"/>
    </row>
    <row r="55" spans="1:12" ht="13.5" thickBot="1">
      <c r="A55" s="29" t="str">
        <f>IFERROR(IFERROR(VLOOKUP("H1 (TP)",[1]Eingabe!A31:J31,1,FALSE),VLOOKUP("H1",[1]Eingabe!A31:J31,1,FALSE)),"")</f>
        <v/>
      </c>
      <c r="B55" s="12" t="str">
        <f>IFERROR(IFERROR(VLOOKUP("H1",[1]Eingabe!A31:J31,3,FALSE),VLOOKUP("H1 (TP)",[1]Eingabe!A31:J31,3,FALSE)),"")</f>
        <v/>
      </c>
      <c r="C55" s="12" t="str">
        <f>IFERROR(IFERROR(VLOOKUP("H1",[1]Eingabe!A31:J31,4,FALSE),VLOOKUP("H1 (TP)",[1]Eingabe!A31:J31,4,FALSE)),"")</f>
        <v/>
      </c>
      <c r="D55" s="12" t="str">
        <f>IFERROR(IFERROR(VLOOKUP("H1",[1]Eingabe!A31:J31,5,FALSE),VLOOKUP("H1 (TP)",[1]Eingabe!A31:J31,5,FALSE)),"")</f>
        <v/>
      </c>
      <c r="E55" s="12" t="str">
        <f>IFERROR(IFERROR(VLOOKUP("H1",[1]Eingabe!A31:J31,2,FALSE),VLOOKUP("H1 (TP)",[1]Eingabe!A31:J31,2,FALSE)),"")</f>
        <v/>
      </c>
      <c r="F55" s="30" t="str">
        <f>IFERROR(IFERROR(VLOOKUP("H1",[1]Eingabe!A31:J31,7,FALSE),VLOOKUP("H1 (TP)",[1]Eingabe!A31:J31,7,FALSE)),"")</f>
        <v/>
      </c>
      <c r="G55" s="30" t="str">
        <f>IFERROR(IFERROR(VLOOKUP("H1",[1]Eingabe!A31:J31,8,FALSE),VLOOKUP("H1 (TP)",[1]Eingabe!A31:J31,8,FALSE)),"")</f>
        <v/>
      </c>
      <c r="H55" s="30" t="str">
        <f>IFERROR(IFERROR(VLOOKUP("H1",[1]Eingabe!A31:J31,9,FALSE),VLOOKUP("H1 (TP)",[1]Eingabe!A31:J31,9,FALSE)),"")</f>
        <v/>
      </c>
      <c r="I55" s="31" t="str">
        <f>IFERROR(IFERROR(VLOOKUP("H1",[1]Eingabe!A31:J31,10,FALSE),VLOOKUP("H1 (TP)",[1]Eingabe!A31:J31,10,FALSE)),"")</f>
        <v/>
      </c>
      <c r="J55" s="28" t="str">
        <f t="shared" si="1"/>
        <v/>
      </c>
      <c r="K55" s="4" t="str">
        <f>IFERROR(VLOOKUP(J55,[1]Punktevergabe!$A$2:$B$107,2,FALSE),"")</f>
        <v/>
      </c>
      <c r="L55" s="6"/>
    </row>
    <row r="56" spans="1:12" ht="13.5" thickBot="1">
      <c r="A56" s="29" t="str">
        <f>IFERROR(IFERROR(VLOOKUP("H1 (TP)",[1]Eingabe!A32:J32,1,FALSE),VLOOKUP("H1",[1]Eingabe!A32:J32,1,FALSE)),"")</f>
        <v/>
      </c>
      <c r="B56" s="12" t="str">
        <f>IFERROR(IFERROR(VLOOKUP("H1",[1]Eingabe!A32:J32,3,FALSE),VLOOKUP("H1 (TP)",[1]Eingabe!A32:J32,3,FALSE)),"")</f>
        <v/>
      </c>
      <c r="C56" s="12" t="str">
        <f>IFERROR(IFERROR(VLOOKUP("H1",[1]Eingabe!A32:J32,4,FALSE),VLOOKUP("H1 (TP)",[1]Eingabe!A32:J32,4,FALSE)),"")</f>
        <v/>
      </c>
      <c r="D56" s="12" t="str">
        <f>IFERROR(IFERROR(VLOOKUP("H1",[1]Eingabe!A32:J32,5,FALSE),VLOOKUP("H1 (TP)",[1]Eingabe!A32:J32,5,FALSE)),"")</f>
        <v/>
      </c>
      <c r="E56" s="12" t="str">
        <f>IFERROR(IFERROR(VLOOKUP("H1",[1]Eingabe!A32:J32,2,FALSE),VLOOKUP("H1 (TP)",[1]Eingabe!A32:J32,2,FALSE)),"")</f>
        <v/>
      </c>
      <c r="F56" s="30" t="str">
        <f>IFERROR(IFERROR(VLOOKUP("H1",[1]Eingabe!A32:J32,7,FALSE),VLOOKUP("H1 (TP)",[1]Eingabe!A32:J32,7,FALSE)),"")</f>
        <v/>
      </c>
      <c r="G56" s="30" t="str">
        <f>IFERROR(IFERROR(VLOOKUP("H1",[1]Eingabe!A32:J32,8,FALSE),VLOOKUP("H1 (TP)",[1]Eingabe!A32:J32,8,FALSE)),"")</f>
        <v/>
      </c>
      <c r="H56" s="30" t="str">
        <f>IFERROR(IFERROR(VLOOKUP("H1",[1]Eingabe!A32:J32,9,FALSE),VLOOKUP("H1 (TP)",[1]Eingabe!A32:J32,9,FALSE)),"")</f>
        <v/>
      </c>
      <c r="I56" s="31" t="str">
        <f>IFERROR(IFERROR(VLOOKUP("H1",[1]Eingabe!A32:J32,10,FALSE),VLOOKUP("H1 (TP)",[1]Eingabe!A32:J32,10,FALSE)),"")</f>
        <v/>
      </c>
      <c r="J56" s="28" t="str">
        <f t="shared" si="1"/>
        <v/>
      </c>
      <c r="K56" s="4" t="str">
        <f>IFERROR(VLOOKUP(J56,[1]Punktevergabe!$A$2:$B$107,2,FALSE),"")</f>
        <v/>
      </c>
      <c r="L56" s="6"/>
    </row>
    <row r="57" spans="1:12" ht="13.5" thickBot="1">
      <c r="A57" s="29" t="str">
        <f>IFERROR(IFERROR(VLOOKUP("H1 (TP)",[1]Eingabe!A33:J33,1,FALSE),VLOOKUP("H1",[1]Eingabe!A33:J33,1,FALSE)),"")</f>
        <v/>
      </c>
      <c r="B57" s="12" t="str">
        <f>IFERROR(IFERROR(VLOOKUP("H1",[1]Eingabe!A33:J33,3,FALSE),VLOOKUP("H1 (TP)",[1]Eingabe!A33:J33,3,FALSE)),"")</f>
        <v/>
      </c>
      <c r="C57" s="12" t="str">
        <f>IFERROR(IFERROR(VLOOKUP("H1",[1]Eingabe!A33:J33,4,FALSE),VLOOKUP("H1 (TP)",[1]Eingabe!A33:J33,4,FALSE)),"")</f>
        <v/>
      </c>
      <c r="D57" s="12" t="str">
        <f>IFERROR(IFERROR(VLOOKUP("H1",[1]Eingabe!A33:J33,5,FALSE),VLOOKUP("H1 (TP)",[1]Eingabe!A33:J33,5,FALSE)),"")</f>
        <v/>
      </c>
      <c r="E57" s="12" t="str">
        <f>IFERROR(IFERROR(VLOOKUP("H1",[1]Eingabe!A33:J33,2,FALSE),VLOOKUP("H1 (TP)",[1]Eingabe!A33:J33,2,FALSE)),"")</f>
        <v/>
      </c>
      <c r="F57" s="30" t="str">
        <f>IFERROR(IFERROR(VLOOKUP("H1",[1]Eingabe!A33:J33,7,FALSE),VLOOKUP("H1 (TP)",[1]Eingabe!A33:J33,7,FALSE)),"")</f>
        <v/>
      </c>
      <c r="G57" s="30" t="str">
        <f>IFERROR(IFERROR(VLOOKUP("H1",[1]Eingabe!A33:J33,8,FALSE),VLOOKUP("H1 (TP)",[1]Eingabe!A33:J33,8,FALSE)),"")</f>
        <v/>
      </c>
      <c r="H57" s="30" t="str">
        <f>IFERROR(IFERROR(VLOOKUP("H1",[1]Eingabe!A33:J33,9,FALSE),VLOOKUP("H1 (TP)",[1]Eingabe!A33:J33,9,FALSE)),"")</f>
        <v/>
      </c>
      <c r="I57" s="31" t="str">
        <f>IFERROR(IFERROR(VLOOKUP("H1",[1]Eingabe!A33:J33,10,FALSE),VLOOKUP("H1 (TP)",[1]Eingabe!A33:J33,10,FALSE)),"")</f>
        <v/>
      </c>
      <c r="J57" s="28" t="str">
        <f t="shared" si="1"/>
        <v/>
      </c>
      <c r="K57" s="4" t="str">
        <f>IFERROR(VLOOKUP(J57,[1]Punktevergabe!$A$2:$B$107,2,FALSE),"")</f>
        <v/>
      </c>
      <c r="L57" s="6"/>
    </row>
    <row r="58" spans="1:12" ht="13.5" thickBot="1">
      <c r="A58" s="29" t="str">
        <f>IFERROR(IFERROR(VLOOKUP("H1 (TP)",[1]Eingabe!A34:J34,1,FALSE),VLOOKUP("H1",[1]Eingabe!A34:J34,1,FALSE)),"")</f>
        <v/>
      </c>
      <c r="B58" s="12" t="str">
        <f>IFERROR(IFERROR(VLOOKUP("H1",[1]Eingabe!A34:J34,3,FALSE),VLOOKUP("H1 (TP)",[1]Eingabe!A34:J34,3,FALSE)),"")</f>
        <v/>
      </c>
      <c r="C58" s="12" t="str">
        <f>IFERROR(IFERROR(VLOOKUP("H1",[1]Eingabe!A34:J34,4,FALSE),VLOOKUP("H1 (TP)",[1]Eingabe!A34:J34,4,FALSE)),"")</f>
        <v/>
      </c>
      <c r="D58" s="12" t="str">
        <f>IFERROR(IFERROR(VLOOKUP("H1",[1]Eingabe!A34:J34,5,FALSE),VLOOKUP("H1 (TP)",[1]Eingabe!A34:J34,5,FALSE)),"")</f>
        <v/>
      </c>
      <c r="E58" s="12" t="str">
        <f>IFERROR(IFERROR(VLOOKUP("H1",[1]Eingabe!A34:J34,2,FALSE),VLOOKUP("H1 (TP)",[1]Eingabe!A34:J34,2,FALSE)),"")</f>
        <v/>
      </c>
      <c r="F58" s="30" t="str">
        <f>IFERROR(IFERROR(VLOOKUP("H1",[1]Eingabe!A34:J34,7,FALSE),VLOOKUP("H1 (TP)",[1]Eingabe!A34:J34,7,FALSE)),"")</f>
        <v/>
      </c>
      <c r="G58" s="30" t="str">
        <f>IFERROR(IFERROR(VLOOKUP("H1",[1]Eingabe!A34:J34,8,FALSE),VLOOKUP("H1 (TP)",[1]Eingabe!A34:J34,8,FALSE)),"")</f>
        <v/>
      </c>
      <c r="H58" s="30" t="str">
        <f>IFERROR(IFERROR(VLOOKUP("H1",[1]Eingabe!A34:J34,9,FALSE),VLOOKUP("H1 (TP)",[1]Eingabe!A34:J34,9,FALSE)),"")</f>
        <v/>
      </c>
      <c r="I58" s="31" t="str">
        <f>IFERROR(IFERROR(VLOOKUP("H1",[1]Eingabe!A34:J34,10,FALSE),VLOOKUP("H1 (TP)",[1]Eingabe!A34:J34,10,FALSE)),"")</f>
        <v/>
      </c>
      <c r="J58" s="28" t="str">
        <f t="shared" si="1"/>
        <v/>
      </c>
      <c r="K58" s="4" t="str">
        <f>IFERROR(VLOOKUP(J58,[1]Punktevergabe!$A$2:$B$107,2,FALSE),"")</f>
        <v/>
      </c>
      <c r="L58" s="6"/>
    </row>
    <row r="59" spans="1:12" ht="13.5" thickBot="1">
      <c r="A59" s="29" t="str">
        <f>IFERROR(IFERROR(VLOOKUP("H1 (TP)",[1]Eingabe!A37:J37,1,FALSE),VLOOKUP("H1",[1]Eingabe!A37:J37,1,FALSE)),"")</f>
        <v/>
      </c>
      <c r="B59" s="12" t="str">
        <f>IFERROR(IFERROR(VLOOKUP("H1",[1]Eingabe!A37:J37,3,FALSE),VLOOKUP("H1 (TP)",[1]Eingabe!A37:J37,3,FALSE)),"")</f>
        <v/>
      </c>
      <c r="C59" s="12" t="str">
        <f>IFERROR(IFERROR(VLOOKUP("H1",[1]Eingabe!A37:J37,4,FALSE),VLOOKUP("H1 (TP)",[1]Eingabe!A37:J37,4,FALSE)),"")</f>
        <v/>
      </c>
      <c r="D59" s="12" t="str">
        <f>IFERROR(IFERROR(VLOOKUP("H1",[1]Eingabe!A37:J37,5,FALSE),VLOOKUP("H1 (TP)",[1]Eingabe!A37:J37,5,FALSE)),"")</f>
        <v/>
      </c>
      <c r="E59" s="12" t="str">
        <f>IFERROR(IFERROR(VLOOKUP("H1",[1]Eingabe!A37:J37,2,FALSE),VLOOKUP("H1 (TP)",[1]Eingabe!A37:J37,2,FALSE)),"")</f>
        <v/>
      </c>
      <c r="F59" s="30" t="str">
        <f>IFERROR(IFERROR(VLOOKUP("H1",[1]Eingabe!A37:J37,7,FALSE),VLOOKUP("H1 (TP)",[1]Eingabe!A37:J37,7,FALSE)),"")</f>
        <v/>
      </c>
      <c r="G59" s="30" t="str">
        <f>IFERROR(IFERROR(VLOOKUP("H1",[1]Eingabe!A37:J37,8,FALSE),VLOOKUP("H1 (TP)",[1]Eingabe!A37:J37,8,FALSE)),"")</f>
        <v/>
      </c>
      <c r="H59" s="30" t="str">
        <f>IFERROR(IFERROR(VLOOKUP("H1",[1]Eingabe!A37:J37,9,FALSE),VLOOKUP("H1 (TP)",[1]Eingabe!A37:J37,9,FALSE)),"")</f>
        <v/>
      </c>
      <c r="I59" s="31" t="str">
        <f>IFERROR(IFERROR(VLOOKUP("H1",[1]Eingabe!A37:J37,10,FALSE),VLOOKUP("H1 (TP)",[1]Eingabe!A37:J37,10,FALSE)),"")</f>
        <v/>
      </c>
      <c r="J59" s="28" t="str">
        <f t="shared" si="1"/>
        <v/>
      </c>
      <c r="K59" s="4" t="str">
        <f>IFERROR(VLOOKUP(J59,[1]Punktevergabe!$A$2:$B$107,2,FALSE),"")</f>
        <v/>
      </c>
    </row>
    <row r="60" spans="1:12" ht="13.5" thickBot="1">
      <c r="A60" s="29" t="str">
        <f>IFERROR(IFERROR(VLOOKUP("H1 (TP)",[1]Eingabe!A38:J38,1,FALSE),VLOOKUP("H1",[1]Eingabe!A38:J38,1,FALSE)),"")</f>
        <v/>
      </c>
      <c r="B60" s="12" t="str">
        <f>IFERROR(IFERROR(VLOOKUP("H1",[1]Eingabe!A38:J38,3,FALSE),VLOOKUP("H1 (TP)",[1]Eingabe!A38:J38,3,FALSE)),"")</f>
        <v/>
      </c>
      <c r="C60" s="12" t="str">
        <f>IFERROR(IFERROR(VLOOKUP("H1",[1]Eingabe!A38:J38,4,FALSE),VLOOKUP("H1 (TP)",[1]Eingabe!A38:J38,4,FALSE)),"")</f>
        <v/>
      </c>
      <c r="D60" s="12" t="str">
        <f>IFERROR(IFERROR(VLOOKUP("H1",[1]Eingabe!A38:J38,5,FALSE),VLOOKUP("H1 (TP)",[1]Eingabe!A38:J38,5,FALSE)),"")</f>
        <v/>
      </c>
      <c r="E60" s="12" t="str">
        <f>IFERROR(IFERROR(VLOOKUP("H1",[1]Eingabe!A38:J38,2,FALSE),VLOOKUP("H1 (TP)",[1]Eingabe!A38:J38,2,FALSE)),"")</f>
        <v/>
      </c>
      <c r="F60" s="30" t="str">
        <f>IFERROR(IFERROR(VLOOKUP("H1",[1]Eingabe!A38:J38,7,FALSE),VLOOKUP("H1 (TP)",[1]Eingabe!A38:J38,7,FALSE)),"")</f>
        <v/>
      </c>
      <c r="G60" s="30" t="str">
        <f>IFERROR(IFERROR(VLOOKUP("H1",[1]Eingabe!A38:J38,8,FALSE),VLOOKUP("H1 (TP)",[1]Eingabe!A38:J38,8,FALSE)),"")</f>
        <v/>
      </c>
      <c r="H60" s="30" t="str">
        <f>IFERROR(IFERROR(VLOOKUP("H1",[1]Eingabe!A38:J38,9,FALSE),VLOOKUP("H1 (TP)",[1]Eingabe!A38:J38,9,FALSE)),"")</f>
        <v/>
      </c>
      <c r="I60" s="31" t="str">
        <f>IFERROR(IFERROR(VLOOKUP("H1",[1]Eingabe!A38:J38,10,FALSE),VLOOKUP("H1 (TP)",[1]Eingabe!A38:J38,10,FALSE)),"")</f>
        <v/>
      </c>
      <c r="J60" s="28" t="str">
        <f t="shared" si="1"/>
        <v/>
      </c>
      <c r="K60" s="4" t="str">
        <f>IFERROR(VLOOKUP(J60,[1]Punktevergabe!$A$2:$B$107,2,FALSE),"")</f>
        <v/>
      </c>
    </row>
    <row r="61" spans="1:12" ht="13.5" thickBot="1">
      <c r="A61" s="29" t="str">
        <f>IFERROR(IFERROR(VLOOKUP("H1 (TP)",[1]Eingabe!A41:J41,1,FALSE),VLOOKUP("H1",[1]Eingabe!A41:J41,1,FALSE)),"")</f>
        <v/>
      </c>
      <c r="B61" s="12" t="str">
        <f>IFERROR(IFERROR(VLOOKUP("H1",[1]Eingabe!A41:J41,3,FALSE),VLOOKUP("H1 (TP)",[1]Eingabe!A41:J41,3,FALSE)),"")</f>
        <v/>
      </c>
      <c r="C61" s="12" t="str">
        <f>IFERROR(IFERROR(VLOOKUP("H1",[1]Eingabe!A41:J41,4,FALSE),VLOOKUP("H1 (TP)",[1]Eingabe!A41:J41,4,FALSE)),"")</f>
        <v/>
      </c>
      <c r="D61" s="12" t="str">
        <f>IFERROR(IFERROR(VLOOKUP("H1",[1]Eingabe!A41:J41,5,FALSE),VLOOKUP("H1 (TP)",[1]Eingabe!A41:J41,5,FALSE)),"")</f>
        <v/>
      </c>
      <c r="E61" s="12" t="str">
        <f>IFERROR(IFERROR(VLOOKUP("H1",[1]Eingabe!A41:J41,2,FALSE),VLOOKUP("H1 (TP)",[1]Eingabe!A41:J41,2,FALSE)),"")</f>
        <v/>
      </c>
      <c r="F61" s="30" t="str">
        <f>IFERROR(IFERROR(VLOOKUP("H1",[1]Eingabe!A41:J41,7,FALSE),VLOOKUP("H1 (TP)",[1]Eingabe!A41:J41,7,FALSE)),"")</f>
        <v/>
      </c>
      <c r="G61" s="30" t="str">
        <f>IFERROR(IFERROR(VLOOKUP("H1",[1]Eingabe!A41:J41,8,FALSE),VLOOKUP("H1 (TP)",[1]Eingabe!A41:J41,8,FALSE)),"")</f>
        <v/>
      </c>
      <c r="H61" s="30" t="str">
        <f>IFERROR(IFERROR(VLOOKUP("H1",[1]Eingabe!A41:J41,9,FALSE),VLOOKUP("H1 (TP)",[1]Eingabe!A41:J41,9,FALSE)),"")</f>
        <v/>
      </c>
      <c r="I61" s="31" t="str">
        <f>IFERROR(IFERROR(VLOOKUP("H1",[1]Eingabe!A41:J41,10,FALSE),VLOOKUP("H1 (TP)",[1]Eingabe!A41:J41,10,FALSE)),"")</f>
        <v/>
      </c>
      <c r="J61" s="28" t="str">
        <f t="shared" si="1"/>
        <v/>
      </c>
      <c r="K61" s="4" t="str">
        <f>IFERROR(VLOOKUP(J61,[1]Punktevergabe!$A$2:$B$107,2,FALSE),"")</f>
        <v/>
      </c>
    </row>
    <row r="62" spans="1:12" ht="13.5" thickBot="1">
      <c r="A62" s="29" t="str">
        <f>IFERROR(IFERROR(VLOOKUP("H1 (TP)",[1]Eingabe!A42:J42,1,FALSE),VLOOKUP("H1",[1]Eingabe!A42:J42,1,FALSE)),"")</f>
        <v/>
      </c>
      <c r="B62" s="12" t="str">
        <f>IFERROR(IFERROR(VLOOKUP("H1",[1]Eingabe!A42:J42,3,FALSE),VLOOKUP("H1 (TP)",[1]Eingabe!A42:J42,3,FALSE)),"")</f>
        <v/>
      </c>
      <c r="C62" s="12" t="str">
        <f>IFERROR(IFERROR(VLOOKUP("H1",[1]Eingabe!A42:J42,4,FALSE),VLOOKUP("H1 (TP)",[1]Eingabe!A42:J42,4,FALSE)),"")</f>
        <v/>
      </c>
      <c r="D62" s="12" t="str">
        <f>IFERROR(IFERROR(VLOOKUP("H1",[1]Eingabe!A42:J42,5,FALSE),VLOOKUP("H1 (TP)",[1]Eingabe!A42:J42,5,FALSE)),"")</f>
        <v/>
      </c>
      <c r="E62" s="12" t="str">
        <f>IFERROR(IFERROR(VLOOKUP("H1",[1]Eingabe!A42:J42,2,FALSE),VLOOKUP("H1 (TP)",[1]Eingabe!A42:J42,2,FALSE)),"")</f>
        <v/>
      </c>
      <c r="F62" s="30" t="str">
        <f>IFERROR(IFERROR(VLOOKUP("H1",[1]Eingabe!A42:J42,7,FALSE),VLOOKUP("H1 (TP)",[1]Eingabe!A42:J42,7,FALSE)),"")</f>
        <v/>
      </c>
      <c r="G62" s="30" t="str">
        <f>IFERROR(IFERROR(VLOOKUP("H1",[1]Eingabe!A42:J42,8,FALSE),VLOOKUP("H1 (TP)",[1]Eingabe!A42:J42,8,FALSE)),"")</f>
        <v/>
      </c>
      <c r="H62" s="30" t="str">
        <f>IFERROR(IFERROR(VLOOKUP("H1",[1]Eingabe!A42:J42,9,FALSE),VLOOKUP("H1 (TP)",[1]Eingabe!A42:J42,9,FALSE)),"")</f>
        <v/>
      </c>
      <c r="I62" s="31" t="str">
        <f>IFERROR(IFERROR(VLOOKUP("H1",[1]Eingabe!A42:J42,10,FALSE),VLOOKUP("H1 (TP)",[1]Eingabe!A42:J42,10,FALSE)),"")</f>
        <v/>
      </c>
      <c r="J62" s="28" t="str">
        <f t="shared" si="1"/>
        <v/>
      </c>
      <c r="K62" s="4" t="str">
        <f>IFERROR(VLOOKUP(J62,[1]Punktevergabe!$A$2:$B$107,2,FALSE),"")</f>
        <v/>
      </c>
    </row>
    <row r="63" spans="1:12" ht="13.5" thickBot="1">
      <c r="A63" s="29" t="str">
        <f>IFERROR(IFERROR(VLOOKUP("H1 (TP)",[1]Eingabe!A44:J44,1,FALSE),VLOOKUP("H1",[1]Eingabe!A44:J44,1,FALSE)),"")</f>
        <v/>
      </c>
      <c r="B63" s="12" t="str">
        <f>IFERROR(IFERROR(VLOOKUP("H1",[1]Eingabe!A44:J44,3,FALSE),VLOOKUP("H1 (TP)",[1]Eingabe!A44:J44,3,FALSE)),"")</f>
        <v/>
      </c>
      <c r="C63" s="12" t="str">
        <f>IFERROR(IFERROR(VLOOKUP("H1",[1]Eingabe!A44:J44,4,FALSE),VLOOKUP("H1 (TP)",[1]Eingabe!A44:J44,4,FALSE)),"")</f>
        <v/>
      </c>
      <c r="D63" s="12" t="str">
        <f>IFERROR(IFERROR(VLOOKUP("H1",[1]Eingabe!A44:J44,5,FALSE),VLOOKUP("H1 (TP)",[1]Eingabe!A44:J44,5,FALSE)),"")</f>
        <v/>
      </c>
      <c r="E63" s="12" t="str">
        <f>IFERROR(IFERROR(VLOOKUP("H1",[1]Eingabe!A44:J44,2,FALSE),VLOOKUP("H1 (TP)",[1]Eingabe!A44:J44,2,FALSE)),"")</f>
        <v/>
      </c>
      <c r="F63" s="30" t="str">
        <f>IFERROR(IFERROR(VLOOKUP("H1",[1]Eingabe!A44:J44,7,FALSE),VLOOKUP("H1 (TP)",[1]Eingabe!A44:J44,7,FALSE)),"")</f>
        <v/>
      </c>
      <c r="G63" s="30" t="str">
        <f>IFERROR(IFERROR(VLOOKUP("H1",[1]Eingabe!A44:J44,8,FALSE),VLOOKUP("H1 (TP)",[1]Eingabe!A44:J44,8,FALSE)),"")</f>
        <v/>
      </c>
      <c r="H63" s="30" t="str">
        <f>IFERROR(IFERROR(VLOOKUP("H1",[1]Eingabe!A44:J44,9,FALSE),VLOOKUP("H1 (TP)",[1]Eingabe!A44:J44,9,FALSE)),"")</f>
        <v/>
      </c>
      <c r="I63" s="31" t="str">
        <f>IFERROR(IFERROR(VLOOKUP("H1",[1]Eingabe!A44:J44,10,FALSE),VLOOKUP("H1 (TP)",[1]Eingabe!A44:J44,10,FALSE)),"")</f>
        <v/>
      </c>
      <c r="J63" s="28" t="str">
        <f t="shared" si="1"/>
        <v/>
      </c>
      <c r="K63" s="4" t="str">
        <f>IFERROR(VLOOKUP(J63,[1]Punktevergabe!$A$2:$B$107,2,FALSE),"")</f>
        <v/>
      </c>
    </row>
    <row r="64" spans="1:12" ht="13.5" thickBot="1">
      <c r="A64" s="29" t="str">
        <f>IFERROR(IFERROR(VLOOKUP("H1 (TP)",[1]Eingabe!A45:J45,1,FALSE),VLOOKUP("H1",[1]Eingabe!A45:J45,1,FALSE)),"")</f>
        <v/>
      </c>
      <c r="B64" s="12" t="str">
        <f>IFERROR(IFERROR(VLOOKUP("H1",[1]Eingabe!A45:J45,3,FALSE),VLOOKUP("H1 (TP)",[1]Eingabe!A45:J45,3,FALSE)),"")</f>
        <v/>
      </c>
      <c r="C64" s="12" t="str">
        <f>IFERROR(IFERROR(VLOOKUP("H1",[1]Eingabe!A45:J45,4,FALSE),VLOOKUP("H1 (TP)",[1]Eingabe!A45:J45,4,FALSE)),"")</f>
        <v/>
      </c>
      <c r="D64" s="12" t="str">
        <f>IFERROR(IFERROR(VLOOKUP("H1",[1]Eingabe!A45:J45,5,FALSE),VLOOKUP("H1 (TP)",[1]Eingabe!A45:J45,5,FALSE)),"")</f>
        <v/>
      </c>
      <c r="E64" s="12" t="str">
        <f>IFERROR(IFERROR(VLOOKUP("H1",[1]Eingabe!A45:J45,2,FALSE),VLOOKUP("H1 (TP)",[1]Eingabe!A45:J45,2,FALSE)),"")</f>
        <v/>
      </c>
      <c r="F64" s="30" t="str">
        <f>IFERROR(IFERROR(VLOOKUP("H1",[1]Eingabe!A45:J45,7,FALSE),VLOOKUP("H1 (TP)",[1]Eingabe!A45:J45,7,FALSE)),"")</f>
        <v/>
      </c>
      <c r="G64" s="30" t="str">
        <f>IFERROR(IFERROR(VLOOKUP("H1",[1]Eingabe!A45:J45,8,FALSE),VLOOKUP("H1 (TP)",[1]Eingabe!A45:J45,8,FALSE)),"")</f>
        <v/>
      </c>
      <c r="H64" s="30" t="str">
        <f>IFERROR(IFERROR(VLOOKUP("H1",[1]Eingabe!A45:J45,9,FALSE),VLOOKUP("H1 (TP)",[1]Eingabe!A45:J45,9,FALSE)),"")</f>
        <v/>
      </c>
      <c r="I64" s="31" t="str">
        <f>IFERROR(IFERROR(VLOOKUP("H1",[1]Eingabe!A45:J45,10,FALSE),VLOOKUP("H1 (TP)",[1]Eingabe!A45:J45,10,FALSE)),"")</f>
        <v/>
      </c>
      <c r="J64" s="28" t="str">
        <f t="shared" si="1"/>
        <v/>
      </c>
      <c r="K64" s="4" t="str">
        <f>IFERROR(VLOOKUP(J64,[1]Punktevergabe!$A$2:$B$107,2,FALSE),"")</f>
        <v/>
      </c>
    </row>
    <row r="65" spans="1:11" ht="13.5" thickBot="1">
      <c r="A65" s="29" t="str">
        <f>IFERROR(IFERROR(VLOOKUP("H1 (TP)",[1]Eingabe!A46:J46,1,FALSE),VLOOKUP("H1",[1]Eingabe!A46:J46,1,FALSE)),"")</f>
        <v/>
      </c>
      <c r="B65" s="12" t="str">
        <f>IFERROR(IFERROR(VLOOKUP("H1",[1]Eingabe!A46:J46,3,FALSE),VLOOKUP("H1 (TP)",[1]Eingabe!A46:J46,3,FALSE)),"")</f>
        <v/>
      </c>
      <c r="C65" s="12" t="str">
        <f>IFERROR(IFERROR(VLOOKUP("H1",[1]Eingabe!A46:J46,4,FALSE),VLOOKUP("H1 (TP)",[1]Eingabe!A46:J46,4,FALSE)),"")</f>
        <v/>
      </c>
      <c r="D65" s="12" t="str">
        <f>IFERROR(IFERROR(VLOOKUP("H1",[1]Eingabe!A46:J46,5,FALSE),VLOOKUP("H1 (TP)",[1]Eingabe!A46:J46,5,FALSE)),"")</f>
        <v/>
      </c>
      <c r="E65" s="12" t="str">
        <f>IFERROR(IFERROR(VLOOKUP("H1",[1]Eingabe!A46:J46,2,FALSE),VLOOKUP("H1 (TP)",[1]Eingabe!A46:J46,2,FALSE)),"")</f>
        <v/>
      </c>
      <c r="F65" s="30" t="str">
        <f>IFERROR(IFERROR(VLOOKUP("H1",[1]Eingabe!A46:J46,7,FALSE),VLOOKUP("H1 (TP)",[1]Eingabe!A46:J46,7,FALSE)),"")</f>
        <v/>
      </c>
      <c r="G65" s="30" t="str">
        <f>IFERROR(IFERROR(VLOOKUP("H1",[1]Eingabe!A46:J46,8,FALSE),VLOOKUP("H1 (TP)",[1]Eingabe!A46:J46,8,FALSE)),"")</f>
        <v/>
      </c>
      <c r="H65" s="30" t="str">
        <f>IFERROR(IFERROR(VLOOKUP("H1",[1]Eingabe!A46:J46,9,FALSE),VLOOKUP("H1 (TP)",[1]Eingabe!A46:J46,9,FALSE)),"")</f>
        <v/>
      </c>
      <c r="I65" s="31" t="str">
        <f>IFERROR(IFERROR(VLOOKUP("H1",[1]Eingabe!A46:J46,10,FALSE),VLOOKUP("H1 (TP)",[1]Eingabe!A46:J46,10,FALSE)),"")</f>
        <v/>
      </c>
      <c r="J65" s="28" t="str">
        <f t="shared" si="1"/>
        <v/>
      </c>
      <c r="K65" s="4" t="str">
        <f>IFERROR(VLOOKUP(J65,[1]Punktevergabe!$A$2:$B$107,2,FALSE),"")</f>
        <v/>
      </c>
    </row>
    <row r="66" spans="1:11" ht="13.5" thickBot="1">
      <c r="A66" s="29" t="str">
        <f>IFERROR(IFERROR(VLOOKUP("H1 (TP)",[1]Eingabe!A47:J47,1,FALSE),VLOOKUP("H1",[1]Eingabe!A47:J47,1,FALSE)),"")</f>
        <v/>
      </c>
      <c r="B66" s="12" t="str">
        <f>IFERROR(IFERROR(VLOOKUP("H1",[1]Eingabe!A47:J47,3,FALSE),VLOOKUP("H1 (TP)",[1]Eingabe!A47:J47,3,FALSE)),"")</f>
        <v/>
      </c>
      <c r="C66" s="12" t="str">
        <f>IFERROR(IFERROR(VLOOKUP("H1",[1]Eingabe!A47:J47,4,FALSE),VLOOKUP("H1 (TP)",[1]Eingabe!A47:J47,4,FALSE)),"")</f>
        <v/>
      </c>
      <c r="D66" s="12" t="str">
        <f>IFERROR(IFERROR(VLOOKUP("H1",[1]Eingabe!A47:J47,5,FALSE),VLOOKUP("H1 (TP)",[1]Eingabe!A47:J47,5,FALSE)),"")</f>
        <v/>
      </c>
      <c r="E66" s="12" t="str">
        <f>IFERROR(IFERROR(VLOOKUP("H1",[1]Eingabe!A47:J47,2,FALSE),VLOOKUP("H1 (TP)",[1]Eingabe!A47:J47,2,FALSE)),"")</f>
        <v/>
      </c>
      <c r="F66" s="30" t="str">
        <f>IFERROR(IFERROR(VLOOKUP("H1",[1]Eingabe!A47:J47,7,FALSE),VLOOKUP("H1 (TP)",[1]Eingabe!A47:J47,7,FALSE)),"")</f>
        <v/>
      </c>
      <c r="G66" s="30" t="str">
        <f>IFERROR(IFERROR(VLOOKUP("H1",[1]Eingabe!A47:J47,8,FALSE),VLOOKUP("H1 (TP)",[1]Eingabe!A47:J47,8,FALSE)),"")</f>
        <v/>
      </c>
      <c r="H66" s="30" t="str">
        <f>IFERROR(IFERROR(VLOOKUP("H1",[1]Eingabe!A47:J47,9,FALSE),VLOOKUP("H1 (TP)",[1]Eingabe!A47:J47,9,FALSE)),"")</f>
        <v/>
      </c>
      <c r="I66" s="31" t="str">
        <f>IFERROR(IFERROR(VLOOKUP("H1",[1]Eingabe!A47:J47,10,FALSE),VLOOKUP("H1 (TP)",[1]Eingabe!A47:J47,10,FALSE)),"")</f>
        <v/>
      </c>
      <c r="J66" s="28" t="str">
        <f t="shared" si="1"/>
        <v/>
      </c>
      <c r="K66" s="4" t="str">
        <f>IFERROR(VLOOKUP(J66,[1]Punktevergabe!$A$2:$B$107,2,FALSE),"")</f>
        <v/>
      </c>
    </row>
    <row r="67" spans="1:11" ht="13.5" thickBot="1">
      <c r="A67" s="29" t="str">
        <f>IFERROR(IFERROR(VLOOKUP("H1 (TP)",[1]Eingabe!A49:J49,1,FALSE),VLOOKUP("H1",[1]Eingabe!A49:J49,1,FALSE)),"")</f>
        <v/>
      </c>
      <c r="B67" s="12" t="str">
        <f>IFERROR(IFERROR(VLOOKUP("H1",[1]Eingabe!A49:J49,3,FALSE),VLOOKUP("H1 (TP)",[1]Eingabe!A49:J49,3,FALSE)),"")</f>
        <v/>
      </c>
      <c r="C67" s="12" t="str">
        <f>IFERROR(IFERROR(VLOOKUP("H1",[1]Eingabe!A49:J49,4,FALSE),VLOOKUP("H1 (TP)",[1]Eingabe!A49:J49,4,FALSE)),"")</f>
        <v/>
      </c>
      <c r="D67" s="12" t="str">
        <f>IFERROR(IFERROR(VLOOKUP("H1",[1]Eingabe!A49:J49,5,FALSE),VLOOKUP("H1 (TP)",[1]Eingabe!A49:J49,5,FALSE)),"")</f>
        <v/>
      </c>
      <c r="E67" s="12" t="str">
        <f>IFERROR(IFERROR(VLOOKUP("H1",[1]Eingabe!A49:J49,2,FALSE),VLOOKUP("H1 (TP)",[1]Eingabe!A49:J49,2,FALSE)),"")</f>
        <v/>
      </c>
      <c r="F67" s="30" t="str">
        <f>IFERROR(IFERROR(VLOOKUP("H1",[1]Eingabe!A49:J49,7,FALSE),VLOOKUP("H1 (TP)",[1]Eingabe!A49:J49,7,FALSE)),"")</f>
        <v/>
      </c>
      <c r="G67" s="30" t="str">
        <f>IFERROR(IFERROR(VLOOKUP("H1",[1]Eingabe!A49:J49,8,FALSE),VLOOKUP("H1 (TP)",[1]Eingabe!A49:J49,8,FALSE)),"")</f>
        <v/>
      </c>
      <c r="H67" s="30" t="str">
        <f>IFERROR(IFERROR(VLOOKUP("H1",[1]Eingabe!A49:J49,9,FALSE),VLOOKUP("H1 (TP)",[1]Eingabe!A49:J49,9,FALSE)),"")</f>
        <v/>
      </c>
      <c r="I67" s="31" t="str">
        <f>IFERROR(IFERROR(VLOOKUP("H1",[1]Eingabe!A49:J49,10,FALSE),VLOOKUP("H1 (TP)",[1]Eingabe!A49:J49,10,FALSE)),"")</f>
        <v/>
      </c>
      <c r="J67" s="28" t="str">
        <f t="shared" si="1"/>
        <v/>
      </c>
      <c r="K67" s="4" t="str">
        <f>IFERROR(VLOOKUP(J67,[1]Punktevergabe!$A$2:$B$107,2,FALSE),"")</f>
        <v/>
      </c>
    </row>
    <row r="68" spans="1:11" ht="13.5" thickBot="1">
      <c r="A68" s="29" t="str">
        <f>IFERROR(IFERROR(VLOOKUP("H1 (TP)",[1]Eingabe!A50:J50,1,FALSE),VLOOKUP("H1",[1]Eingabe!A50:J50,1,FALSE)),"")</f>
        <v/>
      </c>
      <c r="B68" s="12" t="str">
        <f>IFERROR(IFERROR(VLOOKUP("H1",[1]Eingabe!A50:J50,3,FALSE),VLOOKUP("H1 (TP)",[1]Eingabe!A50:J50,3,FALSE)),"")</f>
        <v/>
      </c>
      <c r="C68" s="12" t="str">
        <f>IFERROR(IFERROR(VLOOKUP("H1",[1]Eingabe!A50:J50,4,FALSE),VLOOKUP("H1 (TP)",[1]Eingabe!A50:J50,4,FALSE)),"")</f>
        <v/>
      </c>
      <c r="D68" s="12" t="str">
        <f>IFERROR(IFERROR(VLOOKUP("H1",[1]Eingabe!A50:J50,5,FALSE),VLOOKUP("H1 (TP)",[1]Eingabe!A50:J50,5,FALSE)),"")</f>
        <v/>
      </c>
      <c r="E68" s="12" t="str">
        <f>IFERROR(IFERROR(VLOOKUP("H1",[1]Eingabe!A50:J50,2,FALSE),VLOOKUP("H1 (TP)",[1]Eingabe!A50:J50,2,FALSE)),"")</f>
        <v/>
      </c>
      <c r="F68" s="30" t="str">
        <f>IFERROR(IFERROR(VLOOKUP("H1",[1]Eingabe!A50:J50,7,FALSE),VLOOKUP("H1 (TP)",[1]Eingabe!A50:J50,7,FALSE)),"")</f>
        <v/>
      </c>
      <c r="G68" s="30" t="str">
        <f>IFERROR(IFERROR(VLOOKUP("H1",[1]Eingabe!A50:J50,8,FALSE),VLOOKUP("H1 (TP)",[1]Eingabe!A50:J50,8,FALSE)),"")</f>
        <v/>
      </c>
      <c r="H68" s="30" t="str">
        <f>IFERROR(IFERROR(VLOOKUP("H1",[1]Eingabe!A50:J50,9,FALSE),VLOOKUP("H1 (TP)",[1]Eingabe!A50:J50,9,FALSE)),"")</f>
        <v/>
      </c>
      <c r="I68" s="31" t="str">
        <f>IFERROR(IFERROR(VLOOKUP("H1",[1]Eingabe!A50:J50,10,FALSE),VLOOKUP("H1 (TP)",[1]Eingabe!A50:J50,10,FALSE)),"")</f>
        <v/>
      </c>
      <c r="J68" s="28" t="str">
        <f t="shared" si="1"/>
        <v/>
      </c>
      <c r="K68" s="4" t="str">
        <f>IFERROR(VLOOKUP(J68,[1]Punktevergabe!$A$2:$B$107,2,FALSE),"")</f>
        <v/>
      </c>
    </row>
    <row r="69" spans="1:11" ht="13.5" thickBot="1">
      <c r="A69" s="29" t="str">
        <f>IFERROR(IFERROR(VLOOKUP("H1 (TP)",[1]Eingabe!A51:J51,1,FALSE),VLOOKUP("H1",[1]Eingabe!A51:J51,1,FALSE)),"")</f>
        <v/>
      </c>
      <c r="B69" s="12" t="str">
        <f>IFERROR(IFERROR(VLOOKUP("H1",[1]Eingabe!A51:J51,3,FALSE),VLOOKUP("H1 (TP)",[1]Eingabe!A51:J51,3,FALSE)),"")</f>
        <v/>
      </c>
      <c r="C69" s="12" t="str">
        <f>IFERROR(IFERROR(VLOOKUP("H1",[1]Eingabe!A51:J51,4,FALSE),VLOOKUP("H1 (TP)",[1]Eingabe!A51:J51,4,FALSE)),"")</f>
        <v/>
      </c>
      <c r="D69" s="12" t="str">
        <f>IFERROR(IFERROR(VLOOKUP("H1",[1]Eingabe!A51:J51,5,FALSE),VLOOKUP("H1 (TP)",[1]Eingabe!A51:J51,5,FALSE)),"")</f>
        <v/>
      </c>
      <c r="E69" s="12" t="str">
        <f>IFERROR(IFERROR(VLOOKUP("H1",[1]Eingabe!A51:J51,2,FALSE),VLOOKUP("H1 (TP)",[1]Eingabe!A51:J51,2,FALSE)),"")</f>
        <v/>
      </c>
      <c r="F69" s="30" t="str">
        <f>IFERROR(IFERROR(VLOOKUP("H1",[1]Eingabe!A51:J51,7,FALSE),VLOOKUP("H1 (TP)",[1]Eingabe!A51:J51,7,FALSE)),"")</f>
        <v/>
      </c>
      <c r="G69" s="30" t="str">
        <f>IFERROR(IFERROR(VLOOKUP("H1",[1]Eingabe!A51:J51,8,FALSE),VLOOKUP("H1 (TP)",[1]Eingabe!A51:J51,8,FALSE)),"")</f>
        <v/>
      </c>
      <c r="H69" s="30" t="str">
        <f>IFERROR(IFERROR(VLOOKUP("H1",[1]Eingabe!A51:J51,9,FALSE),VLOOKUP("H1 (TP)",[1]Eingabe!A51:J51,9,FALSE)),"")</f>
        <v/>
      </c>
      <c r="I69" s="31" t="str">
        <f>IFERROR(IFERROR(VLOOKUP("H1",[1]Eingabe!A51:J51,10,FALSE),VLOOKUP("H1 (TP)",[1]Eingabe!A51:J51,10,FALSE)),"")</f>
        <v/>
      </c>
      <c r="J69" s="28" t="str">
        <f t="shared" si="1"/>
        <v/>
      </c>
      <c r="K69" s="4" t="str">
        <f>IFERROR(VLOOKUP(J69,[1]Punktevergabe!$A$2:$B$107,2,FALSE),"")</f>
        <v/>
      </c>
    </row>
    <row r="70" spans="1:11" ht="13.5" thickBot="1">
      <c r="A70" s="29" t="str">
        <f>IFERROR(IFERROR(VLOOKUP("H1 (TP)",[1]Eingabe!A57:J57,1,FALSE),VLOOKUP("H1",[1]Eingabe!A57:J57,1,FALSE)),"")</f>
        <v/>
      </c>
      <c r="B70" s="12" t="str">
        <f>IFERROR(IFERROR(VLOOKUP("H1",[1]Eingabe!A57:J57,3,FALSE),VLOOKUP("H1 (TP)",[1]Eingabe!A57:J57,3,FALSE)),"")</f>
        <v/>
      </c>
      <c r="C70" s="12" t="str">
        <f>IFERROR(IFERROR(VLOOKUP("H1",[1]Eingabe!A57:J57,4,FALSE),VLOOKUP("H1 (TP)",[1]Eingabe!A57:J57,4,FALSE)),"")</f>
        <v/>
      </c>
      <c r="D70" s="12" t="str">
        <f>IFERROR(IFERROR(VLOOKUP("H1",[1]Eingabe!A57:J57,5,FALSE),VLOOKUP("H1 (TP)",[1]Eingabe!A57:J57,5,FALSE)),"")</f>
        <v/>
      </c>
      <c r="E70" s="12" t="str">
        <f>IFERROR(IFERROR(VLOOKUP("H1",[1]Eingabe!A57:J57,2,FALSE),VLOOKUP("H1 (TP)",[1]Eingabe!A57:J57,2,FALSE)),"")</f>
        <v/>
      </c>
      <c r="F70" s="30" t="str">
        <f>IFERROR(IFERROR(VLOOKUP("H1",[1]Eingabe!A57:J57,7,FALSE),VLOOKUP("H1 (TP)",[1]Eingabe!A57:J57,7,FALSE)),"")</f>
        <v/>
      </c>
      <c r="G70" s="30" t="str">
        <f>IFERROR(IFERROR(VLOOKUP("H1",[1]Eingabe!A57:J57,8,FALSE),VLOOKUP("H1 (TP)",[1]Eingabe!A57:J57,8,FALSE)),"")</f>
        <v/>
      </c>
      <c r="H70" s="30" t="str">
        <f>IFERROR(IFERROR(VLOOKUP("H1",[1]Eingabe!A57:J57,9,FALSE),VLOOKUP("H1 (TP)",[1]Eingabe!A57:J57,9,FALSE)),"")</f>
        <v/>
      </c>
      <c r="I70" s="31" t="str">
        <f>IFERROR(IFERROR(VLOOKUP("H1",[1]Eingabe!A57:J57,10,FALSE),VLOOKUP("H1 (TP)",[1]Eingabe!A57:J57,10,FALSE)),"")</f>
        <v/>
      </c>
      <c r="J70" s="28" t="str">
        <f t="shared" si="1"/>
        <v/>
      </c>
      <c r="K70" s="4" t="str">
        <f>IFERROR(VLOOKUP(J70,[1]Punktevergabe!$A$2:$B$107,2,FALSE),"")</f>
        <v/>
      </c>
    </row>
    <row r="71" spans="1:11" ht="13.5" thickBot="1">
      <c r="A71" s="29" t="str">
        <f>IFERROR(IFERROR(VLOOKUP("H1 (TP)",[1]Eingabe!A60:J60,1,FALSE),VLOOKUP("H1",[1]Eingabe!A60:J60,1,FALSE)),"")</f>
        <v/>
      </c>
      <c r="B71" s="12" t="str">
        <f>IFERROR(IFERROR(VLOOKUP("H1",[1]Eingabe!A60:J60,3,FALSE),VLOOKUP("H1 (TP)",[1]Eingabe!A60:J60,3,FALSE)),"")</f>
        <v/>
      </c>
      <c r="C71" s="12" t="str">
        <f>IFERROR(IFERROR(VLOOKUP("H1",[1]Eingabe!A60:J60,4,FALSE),VLOOKUP("H1 (TP)",[1]Eingabe!A60:J60,4,FALSE)),"")</f>
        <v/>
      </c>
      <c r="D71" s="12" t="str">
        <f>IFERROR(IFERROR(VLOOKUP("H1",[1]Eingabe!A60:J60,5,FALSE),VLOOKUP("H1 (TP)",[1]Eingabe!A60:J60,5,FALSE)),"")</f>
        <v/>
      </c>
      <c r="E71" s="12" t="str">
        <f>IFERROR(IFERROR(VLOOKUP("H1",[1]Eingabe!A60:J60,2,FALSE),VLOOKUP("H1 (TP)",[1]Eingabe!A60:J60,2,FALSE)),"")</f>
        <v/>
      </c>
      <c r="F71" s="30" t="str">
        <f>IFERROR(IFERROR(VLOOKUP("H1",[1]Eingabe!A60:J60,7,FALSE),VLOOKUP("H1 (TP)",[1]Eingabe!A60:J60,7,FALSE)),"")</f>
        <v/>
      </c>
      <c r="G71" s="30" t="str">
        <f>IFERROR(IFERROR(VLOOKUP("H1",[1]Eingabe!A60:J60,8,FALSE),VLOOKUP("H1 (TP)",[1]Eingabe!A60:J60,8,FALSE)),"")</f>
        <v/>
      </c>
      <c r="H71" s="30" t="str">
        <f>IFERROR(IFERROR(VLOOKUP("H1",[1]Eingabe!A60:J60,9,FALSE),VLOOKUP("H1 (TP)",[1]Eingabe!A60:J60,9,FALSE)),"")</f>
        <v/>
      </c>
      <c r="I71" s="31" t="str">
        <f>IFERROR(IFERROR(VLOOKUP("H1",[1]Eingabe!A60:J60,10,FALSE),VLOOKUP("H1 (TP)",[1]Eingabe!A60:J60,10,FALSE)),"")</f>
        <v/>
      </c>
      <c r="J71" s="28" t="str">
        <f t="shared" si="1"/>
        <v/>
      </c>
      <c r="K71" s="4" t="str">
        <f>IFERROR(VLOOKUP(J71,[1]Punktevergabe!$A$2:$B$107,2,FALSE),"")</f>
        <v/>
      </c>
    </row>
    <row r="72" spans="1:11" ht="13.5" thickBot="1">
      <c r="A72" s="29" t="str">
        <f>IFERROR(IFERROR(VLOOKUP("H1 (TP)",[1]Eingabe!A63:J63,1,FALSE),VLOOKUP("H1",[1]Eingabe!A63:J63,1,FALSE)),"")</f>
        <v/>
      </c>
      <c r="B72" s="12" t="str">
        <f>IFERROR(IFERROR(VLOOKUP("H1",[1]Eingabe!A63:J63,3,FALSE),VLOOKUP("H1 (TP)",[1]Eingabe!A63:J63,3,FALSE)),"")</f>
        <v/>
      </c>
      <c r="C72" s="12" t="str">
        <f>IFERROR(IFERROR(VLOOKUP("H1",[1]Eingabe!A63:J63,4,FALSE),VLOOKUP("H1 (TP)",[1]Eingabe!A63:J63,4,FALSE)),"")</f>
        <v/>
      </c>
      <c r="D72" s="12" t="str">
        <f>IFERROR(IFERROR(VLOOKUP("H1",[1]Eingabe!A63:J63,5,FALSE),VLOOKUP("H1 (TP)",[1]Eingabe!A63:J63,5,FALSE)),"")</f>
        <v/>
      </c>
      <c r="E72" s="12" t="str">
        <f>IFERROR(IFERROR(VLOOKUP("H1",[1]Eingabe!A63:J63,2,FALSE),VLOOKUP("H1 (TP)",[1]Eingabe!A63:J63,2,FALSE)),"")</f>
        <v/>
      </c>
      <c r="F72" s="30" t="str">
        <f>IFERROR(IFERROR(VLOOKUP("H1",[1]Eingabe!A63:J63,7,FALSE),VLOOKUP("H1 (TP)",[1]Eingabe!A63:J63,7,FALSE)),"")</f>
        <v/>
      </c>
      <c r="G72" s="30" t="str">
        <f>IFERROR(IFERROR(VLOOKUP("H1",[1]Eingabe!A63:J63,8,FALSE),VLOOKUP("H1 (TP)",[1]Eingabe!A63:J63,8,FALSE)),"")</f>
        <v/>
      </c>
      <c r="H72" s="30" t="str">
        <f>IFERROR(IFERROR(VLOOKUP("H1",[1]Eingabe!A63:J63,9,FALSE),VLOOKUP("H1 (TP)",[1]Eingabe!A63:J63,9,FALSE)),"")</f>
        <v/>
      </c>
      <c r="I72" s="31" t="str">
        <f>IFERROR(IFERROR(VLOOKUP("H1",[1]Eingabe!A63:J63,10,FALSE),VLOOKUP("H1 (TP)",[1]Eingabe!A63:J63,10,FALSE)),"")</f>
        <v/>
      </c>
      <c r="J72" s="28" t="str">
        <f t="shared" si="1"/>
        <v/>
      </c>
      <c r="K72" s="4" t="str">
        <f>IFERROR(VLOOKUP(J72,[1]Punktevergabe!$A$2:$B$107,2,FALSE),"")</f>
        <v/>
      </c>
    </row>
    <row r="73" spans="1:11" ht="13.5" thickBot="1">
      <c r="A73" s="29" t="str">
        <f>IFERROR(IFERROR(VLOOKUP("H1 (TP)",[1]Eingabe!A65:J65,1,FALSE),VLOOKUP("H1",[1]Eingabe!A65:J65,1,FALSE)),"")</f>
        <v/>
      </c>
      <c r="B73" s="12" t="str">
        <f>IFERROR(IFERROR(VLOOKUP("H1",[1]Eingabe!A65:J65,3,FALSE),VLOOKUP("H1 (TP)",[1]Eingabe!A65:J65,3,FALSE)),"")</f>
        <v/>
      </c>
      <c r="C73" s="12" t="str">
        <f>IFERROR(IFERROR(VLOOKUP("H1",[1]Eingabe!A65:J65,4,FALSE),VLOOKUP("H1 (TP)",[1]Eingabe!A65:J65,4,FALSE)),"")</f>
        <v/>
      </c>
      <c r="D73" s="12" t="str">
        <f>IFERROR(IFERROR(VLOOKUP("H1",[1]Eingabe!A65:J65,5,FALSE),VLOOKUP("H1 (TP)",[1]Eingabe!A65:J65,5,FALSE)),"")</f>
        <v/>
      </c>
      <c r="E73" s="12" t="str">
        <f>IFERROR(IFERROR(VLOOKUP("H1",[1]Eingabe!A65:J65,2,FALSE),VLOOKUP("H1 (TP)",[1]Eingabe!A65:J65,2,FALSE)),"")</f>
        <v/>
      </c>
      <c r="F73" s="30" t="str">
        <f>IFERROR(IFERROR(VLOOKUP("H1",[1]Eingabe!A65:J65,7,FALSE),VLOOKUP("H1 (TP)",[1]Eingabe!A65:J65,7,FALSE)),"")</f>
        <v/>
      </c>
      <c r="G73" s="30" t="str">
        <f>IFERROR(IFERROR(VLOOKUP("H1",[1]Eingabe!A65:J65,8,FALSE),VLOOKUP("H1 (TP)",[1]Eingabe!A65:J65,8,FALSE)),"")</f>
        <v/>
      </c>
      <c r="H73" s="30" t="str">
        <f>IFERROR(IFERROR(VLOOKUP("H1",[1]Eingabe!A65:J65,9,FALSE),VLOOKUP("H1 (TP)",[1]Eingabe!A65:J65,9,FALSE)),"")</f>
        <v/>
      </c>
      <c r="I73" s="31" t="str">
        <f>IFERROR(IFERROR(VLOOKUP("H1",[1]Eingabe!A65:J65,10,FALSE),VLOOKUP("H1 (TP)",[1]Eingabe!A65:J65,10,FALSE)),"")</f>
        <v/>
      </c>
      <c r="J73" s="28" t="str">
        <f t="shared" si="1"/>
        <v/>
      </c>
      <c r="K73" s="4" t="str">
        <f>IFERROR(VLOOKUP(J73,[1]Punktevergabe!$A$2:$B$107,2,FALSE),"")</f>
        <v/>
      </c>
    </row>
    <row r="74" spans="1:11" ht="13.5" thickBot="1">
      <c r="A74" s="29" t="str">
        <f>IFERROR(IFERROR(VLOOKUP("H1 (TP)",[1]Eingabe!A67:J67,1,FALSE),VLOOKUP("H1",[1]Eingabe!A67:J67,1,FALSE)),"")</f>
        <v/>
      </c>
      <c r="B74" s="12" t="str">
        <f>IFERROR(IFERROR(VLOOKUP("H1",[1]Eingabe!A67:J67,3,FALSE),VLOOKUP("H1 (TP)",[1]Eingabe!A67:J67,3,FALSE)),"")</f>
        <v/>
      </c>
      <c r="C74" s="12" t="str">
        <f>IFERROR(IFERROR(VLOOKUP("H1",[1]Eingabe!A67:J67,4,FALSE),VLOOKUP("H1 (TP)",[1]Eingabe!A67:J67,4,FALSE)),"")</f>
        <v/>
      </c>
      <c r="D74" s="12" t="str">
        <f>IFERROR(IFERROR(VLOOKUP("H1",[1]Eingabe!A67:J67,5,FALSE),VLOOKUP("H1 (TP)",[1]Eingabe!A67:J67,5,FALSE)),"")</f>
        <v/>
      </c>
      <c r="E74" s="12" t="str">
        <f>IFERROR(IFERROR(VLOOKUP("H1",[1]Eingabe!A67:J67,2,FALSE),VLOOKUP("H1 (TP)",[1]Eingabe!A67:J67,2,FALSE)),"")</f>
        <v/>
      </c>
      <c r="F74" s="30" t="str">
        <f>IFERROR(IFERROR(VLOOKUP("H1",[1]Eingabe!A67:J67,7,FALSE),VLOOKUP("H1 (TP)",[1]Eingabe!A67:J67,7,FALSE)),"")</f>
        <v/>
      </c>
      <c r="G74" s="30" t="str">
        <f>IFERROR(IFERROR(VLOOKUP("H1",[1]Eingabe!A67:J67,8,FALSE),VLOOKUP("H1 (TP)",[1]Eingabe!A67:J67,8,FALSE)),"")</f>
        <v/>
      </c>
      <c r="H74" s="30" t="str">
        <f>IFERROR(IFERROR(VLOOKUP("H1",[1]Eingabe!A67:J67,9,FALSE),VLOOKUP("H1 (TP)",[1]Eingabe!A67:J67,9,FALSE)),"")</f>
        <v/>
      </c>
      <c r="I74" s="31" t="str">
        <f>IFERROR(IFERROR(VLOOKUP("H1",[1]Eingabe!A67:J67,10,FALSE),VLOOKUP("H1 (TP)",[1]Eingabe!A67:J67,10,FALSE)),"")</f>
        <v/>
      </c>
      <c r="J74" s="28" t="str">
        <f t="shared" si="1"/>
        <v/>
      </c>
      <c r="K74" s="4" t="str">
        <f>IFERROR(VLOOKUP(J74,[1]Punktevergabe!$A$2:$B$107,2,FALSE),"")</f>
        <v/>
      </c>
    </row>
    <row r="75" spans="1:11" ht="13.5" thickBot="1">
      <c r="A75" s="29" t="str">
        <f>IFERROR(IFERROR(VLOOKUP("H1 (TP)",[1]Eingabe!A68:J68,1,FALSE),VLOOKUP("H1",[1]Eingabe!A68:J68,1,FALSE)),"")</f>
        <v/>
      </c>
      <c r="B75" s="12" t="str">
        <f>IFERROR(IFERROR(VLOOKUP("H1",[1]Eingabe!A68:J68,3,FALSE),VLOOKUP("H1 (TP)",[1]Eingabe!A68:J68,3,FALSE)),"")</f>
        <v/>
      </c>
      <c r="C75" s="12" t="str">
        <f>IFERROR(IFERROR(VLOOKUP("H1",[1]Eingabe!A68:J68,4,FALSE),VLOOKUP("H1 (TP)",[1]Eingabe!A68:J68,4,FALSE)),"")</f>
        <v/>
      </c>
      <c r="D75" s="12" t="str">
        <f>IFERROR(IFERROR(VLOOKUP("H1",[1]Eingabe!A68:J68,5,FALSE),VLOOKUP("H1 (TP)",[1]Eingabe!A68:J68,5,FALSE)),"")</f>
        <v/>
      </c>
      <c r="E75" s="12" t="str">
        <f>IFERROR(IFERROR(VLOOKUP("H1",[1]Eingabe!A68:J68,2,FALSE),VLOOKUP("H1 (TP)",[1]Eingabe!A68:J68,2,FALSE)),"")</f>
        <v/>
      </c>
      <c r="F75" s="30" t="str">
        <f>IFERROR(IFERROR(VLOOKUP("H1",[1]Eingabe!A68:J68,7,FALSE),VLOOKUP("H1 (TP)",[1]Eingabe!A68:J68,7,FALSE)),"")</f>
        <v/>
      </c>
      <c r="G75" s="30" t="str">
        <f>IFERROR(IFERROR(VLOOKUP("H1",[1]Eingabe!A68:J68,8,FALSE),VLOOKUP("H1 (TP)",[1]Eingabe!A68:J68,8,FALSE)),"")</f>
        <v/>
      </c>
      <c r="H75" s="30" t="str">
        <f>IFERROR(IFERROR(VLOOKUP("H1",[1]Eingabe!A68:J68,9,FALSE),VLOOKUP("H1 (TP)",[1]Eingabe!A68:J68,9,FALSE)),"")</f>
        <v/>
      </c>
      <c r="I75" s="31" t="str">
        <f>IFERROR(IFERROR(VLOOKUP("H1",[1]Eingabe!A68:J68,10,FALSE),VLOOKUP("H1 (TP)",[1]Eingabe!A68:J68,10,FALSE)),"")</f>
        <v/>
      </c>
      <c r="J75" s="28" t="str">
        <f t="shared" si="1"/>
        <v/>
      </c>
      <c r="K75" s="4" t="str">
        <f>IFERROR(VLOOKUP(J75,[1]Punktevergabe!$A$2:$B$107,2,FALSE),"")</f>
        <v/>
      </c>
    </row>
    <row r="76" spans="1:11" ht="13.5" thickBot="1">
      <c r="A76" s="29" t="str">
        <f>IFERROR(IFERROR(VLOOKUP("H1 (TP)",[1]Eingabe!A69:J69,1,FALSE),VLOOKUP("H1",[1]Eingabe!A69:J69,1,FALSE)),"")</f>
        <v/>
      </c>
      <c r="B76" s="12" t="str">
        <f>IFERROR(IFERROR(VLOOKUP("H1",[1]Eingabe!A69:J69,3,FALSE),VLOOKUP("H1 (TP)",[1]Eingabe!A69:J69,3,FALSE)),"")</f>
        <v/>
      </c>
      <c r="C76" s="12" t="str">
        <f>IFERROR(IFERROR(VLOOKUP("H1",[1]Eingabe!A69:J69,4,FALSE),VLOOKUP("H1 (TP)",[1]Eingabe!A69:J69,4,FALSE)),"")</f>
        <v/>
      </c>
      <c r="D76" s="12" t="str">
        <f>IFERROR(IFERROR(VLOOKUP("H1",[1]Eingabe!A69:J69,5,FALSE),VLOOKUP("H1 (TP)",[1]Eingabe!A69:J69,5,FALSE)),"")</f>
        <v/>
      </c>
      <c r="E76" s="12" t="str">
        <f>IFERROR(IFERROR(VLOOKUP("H1",[1]Eingabe!A69:J69,2,FALSE),VLOOKUP("H1 (TP)",[1]Eingabe!A69:J69,2,FALSE)),"")</f>
        <v/>
      </c>
      <c r="F76" s="30" t="str">
        <f>IFERROR(IFERROR(VLOOKUP("H1",[1]Eingabe!A69:J69,7,FALSE),VLOOKUP("H1 (TP)",[1]Eingabe!A69:J69,7,FALSE)),"")</f>
        <v/>
      </c>
      <c r="G76" s="30" t="str">
        <f>IFERROR(IFERROR(VLOOKUP("H1",[1]Eingabe!A69:J69,8,FALSE),VLOOKUP("H1 (TP)",[1]Eingabe!A69:J69,8,FALSE)),"")</f>
        <v/>
      </c>
      <c r="H76" s="30" t="str">
        <f>IFERROR(IFERROR(VLOOKUP("H1",[1]Eingabe!A69:J69,9,FALSE),VLOOKUP("H1 (TP)",[1]Eingabe!A69:J69,9,FALSE)),"")</f>
        <v/>
      </c>
      <c r="I76" s="31" t="str">
        <f>IFERROR(IFERROR(VLOOKUP("H1",[1]Eingabe!A69:J69,10,FALSE),VLOOKUP("H1 (TP)",[1]Eingabe!A69:J69,10,FALSE)),"")</f>
        <v/>
      </c>
      <c r="J76" s="28" t="str">
        <f t="shared" si="1"/>
        <v/>
      </c>
      <c r="K76" s="4" t="str">
        <f>IFERROR(VLOOKUP(J76,[1]Punktevergabe!$A$2:$B$107,2,FALSE),"")</f>
        <v/>
      </c>
    </row>
    <row r="77" spans="1:11" ht="13.5" thickBot="1">
      <c r="A77" s="29" t="str">
        <f>IFERROR(IFERROR(VLOOKUP("H1 (TP)",[1]Eingabe!A70:J70,1,FALSE),VLOOKUP("H1",[1]Eingabe!A70:J70,1,FALSE)),"")</f>
        <v/>
      </c>
      <c r="B77" s="12" t="str">
        <f>IFERROR(IFERROR(VLOOKUP("H1",[1]Eingabe!A70:J70,3,FALSE),VLOOKUP("H1 (TP)",[1]Eingabe!A70:J70,3,FALSE)),"")</f>
        <v/>
      </c>
      <c r="C77" s="12" t="str">
        <f>IFERROR(IFERROR(VLOOKUP("H1",[1]Eingabe!A70:J70,4,FALSE),VLOOKUP("H1 (TP)",[1]Eingabe!A70:J70,4,FALSE)),"")</f>
        <v/>
      </c>
      <c r="D77" s="12" t="str">
        <f>IFERROR(IFERROR(VLOOKUP("H1",[1]Eingabe!A70:J70,5,FALSE),VLOOKUP("H1 (TP)",[1]Eingabe!A70:J70,5,FALSE)),"")</f>
        <v/>
      </c>
      <c r="E77" s="12" t="str">
        <f>IFERROR(IFERROR(VLOOKUP("H1",[1]Eingabe!A70:J70,2,FALSE),VLOOKUP("H1 (TP)",[1]Eingabe!A70:J70,2,FALSE)),"")</f>
        <v/>
      </c>
      <c r="F77" s="30" t="str">
        <f>IFERROR(IFERROR(VLOOKUP("H1",[1]Eingabe!A70:J70,7,FALSE),VLOOKUP("H1 (TP)",[1]Eingabe!A70:J70,7,FALSE)),"")</f>
        <v/>
      </c>
      <c r="G77" s="30" t="str">
        <f>IFERROR(IFERROR(VLOOKUP("H1",[1]Eingabe!A70:J70,8,FALSE),VLOOKUP("H1 (TP)",[1]Eingabe!A70:J70,8,FALSE)),"")</f>
        <v/>
      </c>
      <c r="H77" s="30" t="str">
        <f>IFERROR(IFERROR(VLOOKUP("H1",[1]Eingabe!A70:J70,9,FALSE),VLOOKUP("H1 (TP)",[1]Eingabe!A70:J70,9,FALSE)),"")</f>
        <v/>
      </c>
      <c r="I77" s="31" t="str">
        <f>IFERROR(IFERROR(VLOOKUP("H1",[1]Eingabe!A70:J70,10,FALSE),VLOOKUP("H1 (TP)",[1]Eingabe!A70:J70,10,FALSE)),"")</f>
        <v/>
      </c>
      <c r="J77" s="28" t="str">
        <f t="shared" si="1"/>
        <v/>
      </c>
      <c r="K77" s="4" t="str">
        <f>IFERROR(VLOOKUP(J77,[1]Punktevergabe!$A$2:$B$107,2,FALSE),"")</f>
        <v/>
      </c>
    </row>
    <row r="78" spans="1:11" ht="13.5" thickBot="1">
      <c r="A78" s="29" t="str">
        <f>IFERROR(IFERROR(VLOOKUP("H1 (TP)",[1]Eingabe!A71:J71,1,FALSE),VLOOKUP("H1",[1]Eingabe!A71:J71,1,FALSE)),"")</f>
        <v/>
      </c>
      <c r="B78" s="12" t="str">
        <f>IFERROR(IFERROR(VLOOKUP("H1",[1]Eingabe!A71:J71,3,FALSE),VLOOKUP("H1 (TP)",[1]Eingabe!A71:J71,3,FALSE)),"")</f>
        <v/>
      </c>
      <c r="C78" s="12" t="str">
        <f>IFERROR(IFERROR(VLOOKUP("H1",[1]Eingabe!A71:J71,4,FALSE),VLOOKUP("H1 (TP)",[1]Eingabe!A71:J71,4,FALSE)),"")</f>
        <v/>
      </c>
      <c r="D78" s="12" t="str">
        <f>IFERROR(IFERROR(VLOOKUP("H1",[1]Eingabe!A71:J71,5,FALSE),VLOOKUP("H1 (TP)",[1]Eingabe!A71:J71,5,FALSE)),"")</f>
        <v/>
      </c>
      <c r="E78" s="12" t="str">
        <f>IFERROR(IFERROR(VLOOKUP("H1",[1]Eingabe!A71:J71,2,FALSE),VLOOKUP("H1 (TP)",[1]Eingabe!A71:J71,2,FALSE)),"")</f>
        <v/>
      </c>
      <c r="F78" s="30" t="str">
        <f>IFERROR(IFERROR(VLOOKUP("H1",[1]Eingabe!A71:J71,7,FALSE),VLOOKUP("H1 (TP)",[1]Eingabe!A71:J71,7,FALSE)),"")</f>
        <v/>
      </c>
      <c r="G78" s="30" t="str">
        <f>IFERROR(IFERROR(VLOOKUP("H1",[1]Eingabe!A71:J71,8,FALSE),VLOOKUP("H1 (TP)",[1]Eingabe!A71:J71,8,FALSE)),"")</f>
        <v/>
      </c>
      <c r="H78" s="30" t="str">
        <f>IFERROR(IFERROR(VLOOKUP("H1",[1]Eingabe!A71:J71,9,FALSE),VLOOKUP("H1 (TP)",[1]Eingabe!A71:J71,9,FALSE)),"")</f>
        <v/>
      </c>
      <c r="I78" s="31" t="str">
        <f>IFERROR(IFERROR(VLOOKUP("H1",[1]Eingabe!A71:J71,10,FALSE),VLOOKUP("H1 (TP)",[1]Eingabe!A71:J71,10,FALSE)),"")</f>
        <v/>
      </c>
      <c r="J78" s="28" t="str">
        <f t="shared" si="1"/>
        <v/>
      </c>
      <c r="K78" s="4" t="str">
        <f>IFERROR(VLOOKUP(J78,[1]Punktevergabe!$A$2:$B$107,2,FALSE),"")</f>
        <v/>
      </c>
    </row>
    <row r="79" spans="1:11" ht="13.5" thickBot="1">
      <c r="A79" s="29" t="str">
        <f>IFERROR(IFERROR(VLOOKUP("H1 (TP)",[1]Eingabe!A72:J72,1,FALSE),VLOOKUP("H1",[1]Eingabe!A72:J72,1,FALSE)),"")</f>
        <v/>
      </c>
      <c r="B79" s="12" t="str">
        <f>IFERROR(IFERROR(VLOOKUP("H1",[1]Eingabe!A72:J72,3,FALSE),VLOOKUP("H1 (TP)",[1]Eingabe!A72:J72,3,FALSE)),"")</f>
        <v/>
      </c>
      <c r="C79" s="12" t="str">
        <f>IFERROR(IFERROR(VLOOKUP("H1",[1]Eingabe!A72:J72,4,FALSE),VLOOKUP("H1 (TP)",[1]Eingabe!A72:J72,4,FALSE)),"")</f>
        <v/>
      </c>
      <c r="D79" s="12" t="str">
        <f>IFERROR(IFERROR(VLOOKUP("H1",[1]Eingabe!A72:J72,5,FALSE),VLOOKUP("H1 (TP)",[1]Eingabe!A72:J72,5,FALSE)),"")</f>
        <v/>
      </c>
      <c r="E79" s="12" t="str">
        <f>IFERROR(IFERROR(VLOOKUP("H1",[1]Eingabe!A72:J72,2,FALSE),VLOOKUP("H1 (TP)",[1]Eingabe!A72:J72,2,FALSE)),"")</f>
        <v/>
      </c>
      <c r="F79" s="30" t="str">
        <f>IFERROR(IFERROR(VLOOKUP("H1",[1]Eingabe!A72:J72,7,FALSE),VLOOKUP("H1 (TP)",[1]Eingabe!A72:J72,7,FALSE)),"")</f>
        <v/>
      </c>
      <c r="G79" s="30" t="str">
        <f>IFERROR(IFERROR(VLOOKUP("H1",[1]Eingabe!A72:J72,8,FALSE),VLOOKUP("H1 (TP)",[1]Eingabe!A72:J72,8,FALSE)),"")</f>
        <v/>
      </c>
      <c r="H79" s="30" t="str">
        <f>IFERROR(IFERROR(VLOOKUP("H1",[1]Eingabe!A72:J72,9,FALSE),VLOOKUP("H1 (TP)",[1]Eingabe!A72:J72,9,FALSE)),"")</f>
        <v/>
      </c>
      <c r="I79" s="31" t="str">
        <f>IFERROR(IFERROR(VLOOKUP("H1",[1]Eingabe!A72:J72,10,FALSE),VLOOKUP("H1 (TP)",[1]Eingabe!A72:J72,10,FALSE)),"")</f>
        <v/>
      </c>
      <c r="J79" s="28" t="str">
        <f t="shared" si="1"/>
        <v/>
      </c>
      <c r="K79" s="4" t="str">
        <f>IFERROR(VLOOKUP(J79,[1]Punktevergabe!$A$2:$B$107,2,FALSE),"")</f>
        <v/>
      </c>
    </row>
    <row r="80" spans="1:11" ht="13.5" thickBot="1">
      <c r="A80" s="29" t="str">
        <f>IFERROR(IFERROR(VLOOKUP("H1 (TP)",[1]Eingabe!A73:J73,1,FALSE),VLOOKUP("H1",[1]Eingabe!A73:J73,1,FALSE)),"")</f>
        <v/>
      </c>
      <c r="B80" s="12" t="str">
        <f>IFERROR(IFERROR(VLOOKUP("H1",[1]Eingabe!A73:J73,3,FALSE),VLOOKUP("H1 (TP)",[1]Eingabe!A73:J73,3,FALSE)),"")</f>
        <v/>
      </c>
      <c r="C80" s="12" t="str">
        <f>IFERROR(IFERROR(VLOOKUP("H1",[1]Eingabe!A73:J73,4,FALSE),VLOOKUP("H1 (TP)",[1]Eingabe!A73:J73,4,FALSE)),"")</f>
        <v/>
      </c>
      <c r="D80" s="12" t="str">
        <f>IFERROR(IFERROR(VLOOKUP("H1",[1]Eingabe!A73:J73,5,FALSE),VLOOKUP("H1 (TP)",[1]Eingabe!A73:J73,5,FALSE)),"")</f>
        <v/>
      </c>
      <c r="E80" s="12" t="str">
        <f>IFERROR(IFERROR(VLOOKUP("H1",[1]Eingabe!A73:J73,2,FALSE),VLOOKUP("H1 (TP)",[1]Eingabe!A73:J73,2,FALSE)),"")</f>
        <v/>
      </c>
      <c r="F80" s="30" t="str">
        <f>IFERROR(IFERROR(VLOOKUP("H1",[1]Eingabe!A73:J73,7,FALSE),VLOOKUP("H1 (TP)",[1]Eingabe!A73:J73,7,FALSE)),"")</f>
        <v/>
      </c>
      <c r="G80" s="30" t="str">
        <f>IFERROR(IFERROR(VLOOKUP("H1",[1]Eingabe!A73:J73,8,FALSE),VLOOKUP("H1 (TP)",[1]Eingabe!A73:J73,8,FALSE)),"")</f>
        <v/>
      </c>
      <c r="H80" s="30" t="str">
        <f>IFERROR(IFERROR(VLOOKUP("H1",[1]Eingabe!A73:J73,9,FALSE),VLOOKUP("H1 (TP)",[1]Eingabe!A73:J73,9,FALSE)),"")</f>
        <v/>
      </c>
      <c r="I80" s="31" t="str">
        <f>IFERROR(IFERROR(VLOOKUP("H1",[1]Eingabe!A73:J73,10,FALSE),VLOOKUP("H1 (TP)",[1]Eingabe!A73:J73,10,FALSE)),"")</f>
        <v/>
      </c>
      <c r="J80" s="28" t="str">
        <f t="shared" si="1"/>
        <v/>
      </c>
      <c r="K80" s="4" t="str">
        <f>IFERROR(VLOOKUP(J80,[1]Punktevergabe!$A$2:$B$107,2,FALSE),"")</f>
        <v/>
      </c>
    </row>
    <row r="81" spans="1:11" ht="13.5" thickBot="1">
      <c r="A81" s="29" t="str">
        <f>IFERROR(IFERROR(VLOOKUP("H1 (TP)",[1]Eingabe!A74:J74,1,FALSE),VLOOKUP("H1",[1]Eingabe!A74:J74,1,FALSE)),"")</f>
        <v/>
      </c>
      <c r="B81" s="12" t="str">
        <f>IFERROR(IFERROR(VLOOKUP("H1",[1]Eingabe!A74:J74,3,FALSE),VLOOKUP("H1 (TP)",[1]Eingabe!A74:J74,3,FALSE)),"")</f>
        <v/>
      </c>
      <c r="C81" s="12" t="str">
        <f>IFERROR(IFERROR(VLOOKUP("H1",[1]Eingabe!A74:J74,4,FALSE),VLOOKUP("H1 (TP)",[1]Eingabe!A74:J74,4,FALSE)),"")</f>
        <v/>
      </c>
      <c r="D81" s="12" t="str">
        <f>IFERROR(IFERROR(VLOOKUP("H1",[1]Eingabe!A74:J74,5,FALSE),VLOOKUP("H1 (TP)",[1]Eingabe!A74:J74,5,FALSE)),"")</f>
        <v/>
      </c>
      <c r="E81" s="12" t="str">
        <f>IFERROR(IFERROR(VLOOKUP("H1",[1]Eingabe!A74:J74,2,FALSE),VLOOKUP("H1 (TP)",[1]Eingabe!A74:J74,2,FALSE)),"")</f>
        <v/>
      </c>
      <c r="F81" s="30" t="str">
        <f>IFERROR(IFERROR(VLOOKUP("H1",[1]Eingabe!A74:J74,7,FALSE),VLOOKUP("H1 (TP)",[1]Eingabe!A74:J74,7,FALSE)),"")</f>
        <v/>
      </c>
      <c r="G81" s="30" t="str">
        <f>IFERROR(IFERROR(VLOOKUP("H1",[1]Eingabe!A74:J74,8,FALSE),VLOOKUP("H1 (TP)",[1]Eingabe!A74:J74,8,FALSE)),"")</f>
        <v/>
      </c>
      <c r="H81" s="30" t="str">
        <f>IFERROR(IFERROR(VLOOKUP("H1",[1]Eingabe!A74:J74,9,FALSE),VLOOKUP("H1 (TP)",[1]Eingabe!A74:J74,9,FALSE)),"")</f>
        <v/>
      </c>
      <c r="I81" s="31" t="str">
        <f>IFERROR(IFERROR(VLOOKUP("H1",[1]Eingabe!A74:J74,10,FALSE),VLOOKUP("H1 (TP)",[1]Eingabe!A74:J74,10,FALSE)),"")</f>
        <v/>
      </c>
      <c r="J81" s="28" t="str">
        <f t="shared" si="1"/>
        <v/>
      </c>
      <c r="K81" s="4" t="str">
        <f>IFERROR(VLOOKUP(J81,[1]Punktevergabe!$A$2:$B$107,2,FALSE),"")</f>
        <v/>
      </c>
    </row>
    <row r="82" spans="1:11" ht="13.5" thickBot="1">
      <c r="A82" s="29" t="str">
        <f>IFERROR(IFERROR(VLOOKUP("H1 (TP)",[1]Eingabe!A75:J75,1,FALSE),VLOOKUP("H1",[1]Eingabe!A75:J75,1,FALSE)),"")</f>
        <v/>
      </c>
      <c r="B82" s="12" t="str">
        <f>IFERROR(IFERROR(VLOOKUP("H1",[1]Eingabe!A75:J75,3,FALSE),VLOOKUP("H1 (TP)",[1]Eingabe!A75:J75,3,FALSE)),"")</f>
        <v/>
      </c>
      <c r="C82" s="12" t="str">
        <f>IFERROR(IFERROR(VLOOKUP("H1",[1]Eingabe!A75:J75,4,FALSE),VLOOKUP("H1 (TP)",[1]Eingabe!A75:J75,4,FALSE)),"")</f>
        <v/>
      </c>
      <c r="D82" s="12" t="str">
        <f>IFERROR(IFERROR(VLOOKUP("H1",[1]Eingabe!A75:J75,5,FALSE),VLOOKUP("H1 (TP)",[1]Eingabe!A75:J75,5,FALSE)),"")</f>
        <v/>
      </c>
      <c r="E82" s="12" t="str">
        <f>IFERROR(IFERROR(VLOOKUP("H1",[1]Eingabe!A75:J75,2,FALSE),VLOOKUP("H1 (TP)",[1]Eingabe!A75:J75,2,FALSE)),"")</f>
        <v/>
      </c>
      <c r="F82" s="30" t="str">
        <f>IFERROR(IFERROR(VLOOKUP("H1",[1]Eingabe!A75:J75,7,FALSE),VLOOKUP("H1 (TP)",[1]Eingabe!A75:J75,7,FALSE)),"")</f>
        <v/>
      </c>
      <c r="G82" s="30" t="str">
        <f>IFERROR(IFERROR(VLOOKUP("H1",[1]Eingabe!A75:J75,8,FALSE),VLOOKUP("H1 (TP)",[1]Eingabe!A75:J75,8,FALSE)),"")</f>
        <v/>
      </c>
      <c r="H82" s="30" t="str">
        <f>IFERROR(IFERROR(VLOOKUP("H1",[1]Eingabe!A75:J75,9,FALSE),VLOOKUP("H1 (TP)",[1]Eingabe!A75:J75,9,FALSE)),"")</f>
        <v/>
      </c>
      <c r="I82" s="31" t="str">
        <f>IFERROR(IFERROR(VLOOKUP("H1",[1]Eingabe!A75:J75,10,FALSE),VLOOKUP("H1 (TP)",[1]Eingabe!A75:J75,10,FALSE)),"")</f>
        <v/>
      </c>
      <c r="J82" s="28" t="str">
        <f t="shared" ref="J82:J113" si="2">IFERROR(RANK(I82,$I$9:$I$107),"")</f>
        <v/>
      </c>
      <c r="K82" s="4" t="str">
        <f>IFERROR(VLOOKUP(J82,[1]Punktevergabe!$A$2:$B$107,2,FALSE),"")</f>
        <v/>
      </c>
    </row>
    <row r="83" spans="1:11" ht="13.5" thickBot="1">
      <c r="A83" s="29" t="str">
        <f>IFERROR(IFERROR(VLOOKUP("H1 (TP)",[1]Eingabe!A76:J76,1,FALSE),VLOOKUP("H1",[1]Eingabe!A76:J76,1,FALSE)),"")</f>
        <v/>
      </c>
      <c r="B83" s="12" t="str">
        <f>IFERROR(IFERROR(VLOOKUP("H1",[1]Eingabe!A76:J76,3,FALSE),VLOOKUP("H1 (TP)",[1]Eingabe!A76:J76,3,FALSE)),"")</f>
        <v/>
      </c>
      <c r="C83" s="12" t="str">
        <f>IFERROR(IFERROR(VLOOKUP("H1",[1]Eingabe!A76:J76,4,FALSE),VLOOKUP("H1 (TP)",[1]Eingabe!A76:J76,4,FALSE)),"")</f>
        <v/>
      </c>
      <c r="D83" s="12" t="str">
        <f>IFERROR(IFERROR(VLOOKUP("H1",[1]Eingabe!A76:J76,5,FALSE),VLOOKUP("H1 (TP)",[1]Eingabe!A76:J76,5,FALSE)),"")</f>
        <v/>
      </c>
      <c r="E83" s="12" t="str">
        <f>IFERROR(IFERROR(VLOOKUP("H1",[1]Eingabe!A76:J76,2,FALSE),VLOOKUP("H1 (TP)",[1]Eingabe!A76:J76,2,FALSE)),"")</f>
        <v/>
      </c>
      <c r="F83" s="30" t="str">
        <f>IFERROR(IFERROR(VLOOKUP("H1",[1]Eingabe!A76:J76,7,FALSE),VLOOKUP("H1 (TP)",[1]Eingabe!A76:J76,7,FALSE)),"")</f>
        <v/>
      </c>
      <c r="G83" s="30" t="str">
        <f>IFERROR(IFERROR(VLOOKUP("H1",[1]Eingabe!A76:J76,8,FALSE),VLOOKUP("H1 (TP)",[1]Eingabe!A76:J76,8,FALSE)),"")</f>
        <v/>
      </c>
      <c r="H83" s="30" t="str">
        <f>IFERROR(IFERROR(VLOOKUP("H1",[1]Eingabe!A76:J76,9,FALSE),VLOOKUP("H1 (TP)",[1]Eingabe!A76:J76,9,FALSE)),"")</f>
        <v/>
      </c>
      <c r="I83" s="31" t="str">
        <f>IFERROR(IFERROR(VLOOKUP("H1",[1]Eingabe!A76:J76,10,FALSE),VLOOKUP("H1 (TP)",[1]Eingabe!A76:J76,10,FALSE)),"")</f>
        <v/>
      </c>
      <c r="J83" s="28" t="str">
        <f t="shared" si="2"/>
        <v/>
      </c>
      <c r="K83" s="4" t="str">
        <f>IFERROR(VLOOKUP(J83,[1]Punktevergabe!$A$2:$B$107,2,FALSE),"")</f>
        <v/>
      </c>
    </row>
    <row r="84" spans="1:11" ht="13.5" thickBot="1">
      <c r="A84" s="29" t="str">
        <f>IFERROR(IFERROR(VLOOKUP("H1 (TP)",[1]Eingabe!A77:J77,1,FALSE),VLOOKUP("H1",[1]Eingabe!A77:J77,1,FALSE)),"")</f>
        <v/>
      </c>
      <c r="B84" s="12" t="str">
        <f>IFERROR(IFERROR(VLOOKUP("H1",[1]Eingabe!A77:J77,3,FALSE),VLOOKUP("H1 (TP)",[1]Eingabe!A77:J77,3,FALSE)),"")</f>
        <v/>
      </c>
      <c r="C84" s="12" t="str">
        <f>IFERROR(IFERROR(VLOOKUP("H1",[1]Eingabe!A77:J77,4,FALSE),VLOOKUP("H1 (TP)",[1]Eingabe!A77:J77,4,FALSE)),"")</f>
        <v/>
      </c>
      <c r="D84" s="12" t="str">
        <f>IFERROR(IFERROR(VLOOKUP("H1",[1]Eingabe!A77:J77,5,FALSE),VLOOKUP("H1 (TP)",[1]Eingabe!A77:J77,5,FALSE)),"")</f>
        <v/>
      </c>
      <c r="E84" s="12" t="str">
        <f>IFERROR(IFERROR(VLOOKUP("H1",[1]Eingabe!A77:J77,2,FALSE),VLOOKUP("H1 (TP)",[1]Eingabe!A77:J77,2,FALSE)),"")</f>
        <v/>
      </c>
      <c r="F84" s="30" t="str">
        <f>IFERROR(IFERROR(VLOOKUP("H1",[1]Eingabe!A77:J77,7,FALSE),VLOOKUP("H1 (TP)",[1]Eingabe!A77:J77,7,FALSE)),"")</f>
        <v/>
      </c>
      <c r="G84" s="30" t="str">
        <f>IFERROR(IFERROR(VLOOKUP("H1",[1]Eingabe!A77:J77,8,FALSE),VLOOKUP("H1 (TP)",[1]Eingabe!A77:J77,8,FALSE)),"")</f>
        <v/>
      </c>
      <c r="H84" s="30" t="str">
        <f>IFERROR(IFERROR(VLOOKUP("H1",[1]Eingabe!A77:J77,9,FALSE),VLOOKUP("H1 (TP)",[1]Eingabe!A77:J77,9,FALSE)),"")</f>
        <v/>
      </c>
      <c r="I84" s="31" t="str">
        <f>IFERROR(IFERROR(VLOOKUP("H1",[1]Eingabe!A77:J77,10,FALSE),VLOOKUP("H1 (TP)",[1]Eingabe!A77:J77,10,FALSE)),"")</f>
        <v/>
      </c>
      <c r="J84" s="28" t="str">
        <f t="shared" si="2"/>
        <v/>
      </c>
      <c r="K84" s="4" t="str">
        <f>IFERROR(VLOOKUP(J84,[1]Punktevergabe!$A$2:$B$107,2,FALSE),"")</f>
        <v/>
      </c>
    </row>
    <row r="85" spans="1:11" ht="13.5" thickBot="1">
      <c r="A85" s="29" t="str">
        <f>IFERROR(IFERROR(VLOOKUP("H1 (TP)",[1]Eingabe!A78:J78,1,FALSE),VLOOKUP("H1",[1]Eingabe!A78:J78,1,FALSE)),"")</f>
        <v/>
      </c>
      <c r="B85" s="12" t="str">
        <f>IFERROR(IFERROR(VLOOKUP("H1",[1]Eingabe!A78:J78,3,FALSE),VLOOKUP("H1 (TP)",[1]Eingabe!A78:J78,3,FALSE)),"")</f>
        <v/>
      </c>
      <c r="C85" s="12" t="str">
        <f>IFERROR(IFERROR(VLOOKUP("H1",[1]Eingabe!A78:J78,4,FALSE),VLOOKUP("H1 (TP)",[1]Eingabe!A78:J78,4,FALSE)),"")</f>
        <v/>
      </c>
      <c r="D85" s="12" t="str">
        <f>IFERROR(IFERROR(VLOOKUP("H1",[1]Eingabe!A78:J78,5,FALSE),VLOOKUP("H1 (TP)",[1]Eingabe!A78:J78,5,FALSE)),"")</f>
        <v/>
      </c>
      <c r="E85" s="12" t="str">
        <f>IFERROR(IFERROR(VLOOKUP("H1",[1]Eingabe!A78:J78,2,FALSE),VLOOKUP("H1 (TP)",[1]Eingabe!A78:J78,2,FALSE)),"")</f>
        <v/>
      </c>
      <c r="F85" s="30" t="str">
        <f>IFERROR(IFERROR(VLOOKUP("H1",[1]Eingabe!A78:J78,7,FALSE),VLOOKUP("H1 (TP)",[1]Eingabe!A78:J78,7,FALSE)),"")</f>
        <v/>
      </c>
      <c r="G85" s="30" t="str">
        <f>IFERROR(IFERROR(VLOOKUP("H1",[1]Eingabe!A78:J78,8,FALSE),VLOOKUP("H1 (TP)",[1]Eingabe!A78:J78,8,FALSE)),"")</f>
        <v/>
      </c>
      <c r="H85" s="30" t="str">
        <f>IFERROR(IFERROR(VLOOKUP("H1",[1]Eingabe!A78:J78,9,FALSE),VLOOKUP("H1 (TP)",[1]Eingabe!A78:J78,9,FALSE)),"")</f>
        <v/>
      </c>
      <c r="I85" s="31" t="str">
        <f>IFERROR(IFERROR(VLOOKUP("H1",[1]Eingabe!A78:J78,10,FALSE),VLOOKUP("H1 (TP)",[1]Eingabe!A78:J78,10,FALSE)),"")</f>
        <v/>
      </c>
      <c r="J85" s="28" t="str">
        <f t="shared" si="2"/>
        <v/>
      </c>
      <c r="K85" s="4" t="str">
        <f>IFERROR(VLOOKUP(J85,[1]Punktevergabe!$A$2:$B$107,2,FALSE),"")</f>
        <v/>
      </c>
    </row>
    <row r="86" spans="1:11" ht="13.5" thickBot="1">
      <c r="A86" s="29" t="str">
        <f>IFERROR(IFERROR(VLOOKUP("H1 (TP)",[1]Eingabe!A79:J79,1,FALSE),VLOOKUP("H1",[1]Eingabe!A79:J79,1,FALSE)),"")</f>
        <v/>
      </c>
      <c r="B86" s="12" t="str">
        <f>IFERROR(IFERROR(VLOOKUP("H1",[1]Eingabe!A79:J79,3,FALSE),VLOOKUP("H1 (TP)",[1]Eingabe!A79:J79,3,FALSE)),"")</f>
        <v/>
      </c>
      <c r="C86" s="12" t="str">
        <f>IFERROR(IFERROR(VLOOKUP("H1",[1]Eingabe!A79:J79,4,FALSE),VLOOKUP("H1 (TP)",[1]Eingabe!A79:J79,4,FALSE)),"")</f>
        <v/>
      </c>
      <c r="D86" s="12" t="str">
        <f>IFERROR(IFERROR(VLOOKUP("H1",[1]Eingabe!A79:J79,5,FALSE),VLOOKUP("H1 (TP)",[1]Eingabe!A79:J79,5,FALSE)),"")</f>
        <v/>
      </c>
      <c r="E86" s="12" t="str">
        <f>IFERROR(IFERROR(VLOOKUP("H1",[1]Eingabe!A79:J79,2,FALSE),VLOOKUP("H1 (TP)",[1]Eingabe!A79:J79,2,FALSE)),"")</f>
        <v/>
      </c>
      <c r="F86" s="30" t="str">
        <f>IFERROR(IFERROR(VLOOKUP("H1",[1]Eingabe!A79:J79,7,FALSE),VLOOKUP("H1 (TP)",[1]Eingabe!A79:J79,7,FALSE)),"")</f>
        <v/>
      </c>
      <c r="G86" s="30" t="str">
        <f>IFERROR(IFERROR(VLOOKUP("H1",[1]Eingabe!A79:J79,8,FALSE),VLOOKUP("H1 (TP)",[1]Eingabe!A79:J79,8,FALSE)),"")</f>
        <v/>
      </c>
      <c r="H86" s="30" t="str">
        <f>IFERROR(IFERROR(VLOOKUP("H1",[1]Eingabe!A79:J79,9,FALSE),VLOOKUP("H1 (TP)",[1]Eingabe!A79:J79,9,FALSE)),"")</f>
        <v/>
      </c>
      <c r="I86" s="31" t="str">
        <f>IFERROR(IFERROR(VLOOKUP("H1",[1]Eingabe!A79:J79,10,FALSE),VLOOKUP("H1 (TP)",[1]Eingabe!A79:J79,10,FALSE)),"")</f>
        <v/>
      </c>
      <c r="J86" s="28" t="str">
        <f t="shared" si="2"/>
        <v/>
      </c>
      <c r="K86" s="4" t="str">
        <f>IFERROR(VLOOKUP(J86,[1]Punktevergabe!$A$2:$B$107,2,FALSE),"")</f>
        <v/>
      </c>
    </row>
    <row r="87" spans="1:11" ht="13.5" thickBot="1">
      <c r="A87" s="29" t="str">
        <f>IFERROR(IFERROR(VLOOKUP("H1 (TP)",[1]Eingabe!A80:J80,1,FALSE),VLOOKUP("H1",[1]Eingabe!A80:J80,1,FALSE)),"")</f>
        <v/>
      </c>
      <c r="B87" s="12" t="str">
        <f>IFERROR(IFERROR(VLOOKUP("H1",[1]Eingabe!A80:J80,3,FALSE),VLOOKUP("H1 (TP)",[1]Eingabe!A80:J80,3,FALSE)),"")</f>
        <v/>
      </c>
      <c r="C87" s="12" t="str">
        <f>IFERROR(IFERROR(VLOOKUP("H1",[1]Eingabe!A80:J80,4,FALSE),VLOOKUP("H1 (TP)",[1]Eingabe!A80:J80,4,FALSE)),"")</f>
        <v/>
      </c>
      <c r="D87" s="12" t="str">
        <f>IFERROR(IFERROR(VLOOKUP("H1",[1]Eingabe!A80:J80,5,FALSE),VLOOKUP("H1 (TP)",[1]Eingabe!A80:J80,5,FALSE)),"")</f>
        <v/>
      </c>
      <c r="E87" s="12" t="str">
        <f>IFERROR(IFERROR(VLOOKUP("H1",[1]Eingabe!A80:J80,2,FALSE),VLOOKUP("H1 (TP)",[1]Eingabe!A80:J80,2,FALSE)),"")</f>
        <v/>
      </c>
      <c r="F87" s="30" t="str">
        <f>IFERROR(IFERROR(VLOOKUP("H1",[1]Eingabe!A80:J80,7,FALSE),VLOOKUP("H1 (TP)",[1]Eingabe!A80:J80,7,FALSE)),"")</f>
        <v/>
      </c>
      <c r="G87" s="30" t="str">
        <f>IFERROR(IFERROR(VLOOKUP("H1",[1]Eingabe!A80:J80,8,FALSE),VLOOKUP("H1 (TP)",[1]Eingabe!A80:J80,8,FALSE)),"")</f>
        <v/>
      </c>
      <c r="H87" s="30" t="str">
        <f>IFERROR(IFERROR(VLOOKUP("H1",[1]Eingabe!A80:J80,9,FALSE),VLOOKUP("H1 (TP)",[1]Eingabe!A80:J80,9,FALSE)),"")</f>
        <v/>
      </c>
      <c r="I87" s="31" t="str">
        <f>IFERROR(IFERROR(VLOOKUP("H1",[1]Eingabe!A80:J80,10,FALSE),VLOOKUP("H1 (TP)",[1]Eingabe!A80:J80,10,FALSE)),"")</f>
        <v/>
      </c>
      <c r="J87" s="28" t="str">
        <f t="shared" si="2"/>
        <v/>
      </c>
      <c r="K87" s="4" t="str">
        <f>IFERROR(VLOOKUP(J87,[1]Punktevergabe!$A$2:$B$107,2,FALSE),"")</f>
        <v/>
      </c>
    </row>
    <row r="88" spans="1:11" ht="13.5" thickBot="1">
      <c r="A88" s="29" t="str">
        <f>IFERROR(IFERROR(VLOOKUP("H1 (TP)",[1]Eingabe!A81:J81,1,FALSE),VLOOKUP("H1",[1]Eingabe!A81:J81,1,FALSE)),"")</f>
        <v/>
      </c>
      <c r="B88" s="12" t="str">
        <f>IFERROR(IFERROR(VLOOKUP("H1",[1]Eingabe!A81:J81,3,FALSE),VLOOKUP("H1 (TP)",[1]Eingabe!A81:J81,3,FALSE)),"")</f>
        <v/>
      </c>
      <c r="C88" s="12" t="str">
        <f>IFERROR(IFERROR(VLOOKUP("H1",[1]Eingabe!A81:J81,4,FALSE),VLOOKUP("H1 (TP)",[1]Eingabe!A81:J81,4,FALSE)),"")</f>
        <v/>
      </c>
      <c r="D88" s="12" t="str">
        <f>IFERROR(IFERROR(VLOOKUP("H1",[1]Eingabe!A81:J81,5,FALSE),VLOOKUP("H1 (TP)",[1]Eingabe!A81:J81,5,FALSE)),"")</f>
        <v/>
      </c>
      <c r="E88" s="12" t="str">
        <f>IFERROR(IFERROR(VLOOKUP("H1",[1]Eingabe!A81:J81,2,FALSE),VLOOKUP("H1 (TP)",[1]Eingabe!A81:J81,2,FALSE)),"")</f>
        <v/>
      </c>
      <c r="F88" s="30" t="str">
        <f>IFERROR(IFERROR(VLOOKUP("H1",[1]Eingabe!A81:J81,7,FALSE),VLOOKUP("H1 (TP)",[1]Eingabe!A81:J81,7,FALSE)),"")</f>
        <v/>
      </c>
      <c r="G88" s="30" t="str">
        <f>IFERROR(IFERROR(VLOOKUP("H1",[1]Eingabe!A81:J81,8,FALSE),VLOOKUP("H1 (TP)",[1]Eingabe!A81:J81,8,FALSE)),"")</f>
        <v/>
      </c>
      <c r="H88" s="30" t="str">
        <f>IFERROR(IFERROR(VLOOKUP("H1",[1]Eingabe!A81:J81,9,FALSE),VLOOKUP("H1 (TP)",[1]Eingabe!A81:J81,9,FALSE)),"")</f>
        <v/>
      </c>
      <c r="I88" s="31" t="str">
        <f>IFERROR(IFERROR(VLOOKUP("H1",[1]Eingabe!A81:J81,10,FALSE),VLOOKUP("H1 (TP)",[1]Eingabe!A81:J81,10,FALSE)),"")</f>
        <v/>
      </c>
      <c r="J88" s="28" t="str">
        <f t="shared" si="2"/>
        <v/>
      </c>
      <c r="K88" s="4" t="str">
        <f>IFERROR(VLOOKUP(J88,[1]Punktevergabe!$A$2:$B$107,2,FALSE),"")</f>
        <v/>
      </c>
    </row>
    <row r="89" spans="1:11" ht="13.5" thickBot="1">
      <c r="A89" s="29" t="str">
        <f>IFERROR(IFERROR(VLOOKUP("H1 (TP)",[1]Eingabe!A82:J82,1,FALSE),VLOOKUP("H1",[1]Eingabe!A82:J82,1,FALSE)),"")</f>
        <v/>
      </c>
      <c r="B89" s="12" t="str">
        <f>IFERROR(IFERROR(VLOOKUP("H1",[1]Eingabe!A82:J82,3,FALSE),VLOOKUP("H1 (TP)",[1]Eingabe!A82:J82,3,FALSE)),"")</f>
        <v/>
      </c>
      <c r="C89" s="12" t="str">
        <f>IFERROR(IFERROR(VLOOKUP("H1",[1]Eingabe!A82:J82,4,FALSE),VLOOKUP("H1 (TP)",[1]Eingabe!A82:J82,4,FALSE)),"")</f>
        <v/>
      </c>
      <c r="D89" s="12" t="str">
        <f>IFERROR(IFERROR(VLOOKUP("H1",[1]Eingabe!A82:J82,5,FALSE),VLOOKUP("H1 (TP)",[1]Eingabe!A82:J82,5,FALSE)),"")</f>
        <v/>
      </c>
      <c r="E89" s="12" t="str">
        <f>IFERROR(IFERROR(VLOOKUP("H1",[1]Eingabe!A82:J82,2,FALSE),VLOOKUP("H1 (TP)",[1]Eingabe!A82:J82,2,FALSE)),"")</f>
        <v/>
      </c>
      <c r="F89" s="30" t="str">
        <f>IFERROR(IFERROR(VLOOKUP("H1",[1]Eingabe!A82:J82,7,FALSE),VLOOKUP("H1 (TP)",[1]Eingabe!A82:J82,7,FALSE)),"")</f>
        <v/>
      </c>
      <c r="G89" s="30" t="str">
        <f>IFERROR(IFERROR(VLOOKUP("H1",[1]Eingabe!A82:J82,8,FALSE),VLOOKUP("H1 (TP)",[1]Eingabe!A82:J82,8,FALSE)),"")</f>
        <v/>
      </c>
      <c r="H89" s="30" t="str">
        <f>IFERROR(IFERROR(VLOOKUP("H1",[1]Eingabe!A82:J82,9,FALSE),VLOOKUP("H1 (TP)",[1]Eingabe!A82:J82,9,FALSE)),"")</f>
        <v/>
      </c>
      <c r="I89" s="31" t="str">
        <f>IFERROR(IFERROR(VLOOKUP("H1",[1]Eingabe!A82:J82,10,FALSE),VLOOKUP("H1 (TP)",[1]Eingabe!A82:J82,10,FALSE)),"")</f>
        <v/>
      </c>
      <c r="J89" s="28" t="str">
        <f t="shared" si="2"/>
        <v/>
      </c>
      <c r="K89" s="4" t="str">
        <f>IFERROR(VLOOKUP(J89,[1]Punktevergabe!$A$2:$B$107,2,FALSE),"")</f>
        <v/>
      </c>
    </row>
    <row r="90" spans="1:11" ht="13.5" thickBot="1">
      <c r="A90" s="29" t="str">
        <f>IFERROR(IFERROR(VLOOKUP("H1 (TP)",[1]Eingabe!A83:J83,1,FALSE),VLOOKUP("H1",[1]Eingabe!A83:J83,1,FALSE)),"")</f>
        <v/>
      </c>
      <c r="B90" s="12" t="str">
        <f>IFERROR(IFERROR(VLOOKUP("H1",[1]Eingabe!A83:J83,3,FALSE),VLOOKUP("H1 (TP)",[1]Eingabe!A83:J83,3,FALSE)),"")</f>
        <v/>
      </c>
      <c r="C90" s="12" t="str">
        <f>IFERROR(IFERROR(VLOOKUP("H1",[1]Eingabe!A83:J83,4,FALSE),VLOOKUP("H1 (TP)",[1]Eingabe!A83:J83,4,FALSE)),"")</f>
        <v/>
      </c>
      <c r="D90" s="12" t="str">
        <f>IFERROR(IFERROR(VLOOKUP("H1",[1]Eingabe!A83:J83,5,FALSE),VLOOKUP("H1 (TP)",[1]Eingabe!A83:J83,5,FALSE)),"")</f>
        <v/>
      </c>
      <c r="E90" s="12" t="str">
        <f>IFERROR(IFERROR(VLOOKUP("H1",[1]Eingabe!A83:J83,2,FALSE),VLOOKUP("H1 (TP)",[1]Eingabe!A83:J83,2,FALSE)),"")</f>
        <v/>
      </c>
      <c r="F90" s="30" t="str">
        <f>IFERROR(IFERROR(VLOOKUP("H1",[1]Eingabe!A83:J83,7,FALSE),VLOOKUP("H1 (TP)",[1]Eingabe!A83:J83,7,FALSE)),"")</f>
        <v/>
      </c>
      <c r="G90" s="30" t="str">
        <f>IFERROR(IFERROR(VLOOKUP("H1",[1]Eingabe!A83:J83,8,FALSE),VLOOKUP("H1 (TP)",[1]Eingabe!A83:J83,8,FALSE)),"")</f>
        <v/>
      </c>
      <c r="H90" s="30" t="str">
        <f>IFERROR(IFERROR(VLOOKUP("H1",[1]Eingabe!A83:J83,9,FALSE),VLOOKUP("H1 (TP)",[1]Eingabe!A83:J83,9,FALSE)),"")</f>
        <v/>
      </c>
      <c r="I90" s="31" t="str">
        <f>IFERROR(IFERROR(VLOOKUP("H1",[1]Eingabe!A83:J83,10,FALSE),VLOOKUP("H1 (TP)",[1]Eingabe!A83:J83,10,FALSE)),"")</f>
        <v/>
      </c>
      <c r="J90" s="28" t="str">
        <f t="shared" si="2"/>
        <v/>
      </c>
      <c r="K90" s="4" t="str">
        <f>IFERROR(VLOOKUP(J90,[1]Punktevergabe!$A$2:$B$107,2,FALSE),"")</f>
        <v/>
      </c>
    </row>
    <row r="91" spans="1:11" ht="13.5" thickBot="1">
      <c r="A91" s="29" t="str">
        <f>IFERROR(IFERROR(VLOOKUP("H1 (TP)",[1]Eingabe!A84:J84,1,FALSE),VLOOKUP("H1",[1]Eingabe!A84:J84,1,FALSE)),"")</f>
        <v/>
      </c>
      <c r="B91" s="12" t="str">
        <f>IFERROR(IFERROR(VLOOKUP("H1",[1]Eingabe!A84:J84,3,FALSE),VLOOKUP("H1 (TP)",[1]Eingabe!A84:J84,3,FALSE)),"")</f>
        <v/>
      </c>
      <c r="C91" s="12" t="str">
        <f>IFERROR(IFERROR(VLOOKUP("H1",[1]Eingabe!A84:J84,4,FALSE),VLOOKUP("H1 (TP)",[1]Eingabe!A84:J84,4,FALSE)),"")</f>
        <v/>
      </c>
      <c r="D91" s="12" t="str">
        <f>IFERROR(IFERROR(VLOOKUP("H1",[1]Eingabe!A84:J84,5,FALSE),VLOOKUP("H1 (TP)",[1]Eingabe!A84:J84,5,FALSE)),"")</f>
        <v/>
      </c>
      <c r="E91" s="12" t="str">
        <f>IFERROR(IFERROR(VLOOKUP("H1",[1]Eingabe!A84:J84,2,FALSE),VLOOKUP("H1 (TP)",[1]Eingabe!A84:J84,2,FALSE)),"")</f>
        <v/>
      </c>
      <c r="F91" s="30" t="str">
        <f>IFERROR(IFERROR(VLOOKUP("H1",[1]Eingabe!A84:J84,7,FALSE),VLOOKUP("H1 (TP)",[1]Eingabe!A84:J84,7,FALSE)),"")</f>
        <v/>
      </c>
      <c r="G91" s="30" t="str">
        <f>IFERROR(IFERROR(VLOOKUP("H1",[1]Eingabe!A84:J84,8,FALSE),VLOOKUP("H1 (TP)",[1]Eingabe!A84:J84,8,FALSE)),"")</f>
        <v/>
      </c>
      <c r="H91" s="30" t="str">
        <f>IFERROR(IFERROR(VLOOKUP("H1",[1]Eingabe!A84:J84,9,FALSE),VLOOKUP("H1 (TP)",[1]Eingabe!A84:J84,9,FALSE)),"")</f>
        <v/>
      </c>
      <c r="I91" s="31" t="str">
        <f>IFERROR(IFERROR(VLOOKUP("H1",[1]Eingabe!A84:J84,10,FALSE),VLOOKUP("H1 (TP)",[1]Eingabe!A84:J84,10,FALSE)),"")</f>
        <v/>
      </c>
      <c r="J91" s="28" t="str">
        <f t="shared" si="2"/>
        <v/>
      </c>
      <c r="K91" s="4" t="str">
        <f>IFERROR(VLOOKUP(J91,[1]Punktevergabe!$A$2:$B$107,2,FALSE),"")</f>
        <v/>
      </c>
    </row>
    <row r="92" spans="1:11" ht="13.5" thickBot="1">
      <c r="A92" s="29" t="str">
        <f>IFERROR(IFERROR(VLOOKUP("H1 (TP)",[1]Eingabe!A85:J85,1,FALSE),VLOOKUP("H1",[1]Eingabe!A85:J85,1,FALSE)),"")</f>
        <v/>
      </c>
      <c r="B92" s="12" t="str">
        <f>IFERROR(IFERROR(VLOOKUP("H1",[1]Eingabe!A85:J85,3,FALSE),VLOOKUP("H1 (TP)",[1]Eingabe!A85:J85,3,FALSE)),"")</f>
        <v/>
      </c>
      <c r="C92" s="12" t="str">
        <f>IFERROR(IFERROR(VLOOKUP("H1",[1]Eingabe!A85:J85,4,FALSE),VLOOKUP("H1 (TP)",[1]Eingabe!A85:J85,4,FALSE)),"")</f>
        <v/>
      </c>
      <c r="D92" s="12" t="str">
        <f>IFERROR(IFERROR(VLOOKUP("H1",[1]Eingabe!A85:J85,5,FALSE),VLOOKUP("H1 (TP)",[1]Eingabe!A85:J85,5,FALSE)),"")</f>
        <v/>
      </c>
      <c r="E92" s="12" t="str">
        <f>IFERROR(IFERROR(VLOOKUP("H1",[1]Eingabe!A85:J85,2,FALSE),VLOOKUP("H1 (TP)",[1]Eingabe!A85:J85,2,FALSE)),"")</f>
        <v/>
      </c>
      <c r="F92" s="30" t="str">
        <f>IFERROR(IFERROR(VLOOKUP("H1",[1]Eingabe!A85:J85,7,FALSE),VLOOKUP("H1 (TP)",[1]Eingabe!A85:J85,7,FALSE)),"")</f>
        <v/>
      </c>
      <c r="G92" s="30" t="str">
        <f>IFERROR(IFERROR(VLOOKUP("H1",[1]Eingabe!A85:J85,8,FALSE),VLOOKUP("H1 (TP)",[1]Eingabe!A85:J85,8,FALSE)),"")</f>
        <v/>
      </c>
      <c r="H92" s="30" t="str">
        <f>IFERROR(IFERROR(VLOOKUP("H1",[1]Eingabe!A85:J85,9,FALSE),VLOOKUP("H1 (TP)",[1]Eingabe!A85:J85,9,FALSE)),"")</f>
        <v/>
      </c>
      <c r="I92" s="31" t="str">
        <f>IFERROR(IFERROR(VLOOKUP("H1",[1]Eingabe!A85:J85,10,FALSE),VLOOKUP("H1 (TP)",[1]Eingabe!A85:J85,10,FALSE)),"")</f>
        <v/>
      </c>
      <c r="J92" s="28" t="str">
        <f t="shared" si="2"/>
        <v/>
      </c>
      <c r="K92" s="4" t="str">
        <f>IFERROR(VLOOKUP(J92,[1]Punktevergabe!$A$2:$B$107,2,FALSE),"")</f>
        <v/>
      </c>
    </row>
    <row r="93" spans="1:11" ht="13.5" thickBot="1">
      <c r="A93" s="29" t="str">
        <f>IFERROR(IFERROR(VLOOKUP("H1 (TP)",[1]Eingabe!A86:J86,1,FALSE),VLOOKUP("H1",[1]Eingabe!A86:J86,1,FALSE)),"")</f>
        <v/>
      </c>
      <c r="B93" s="12" t="str">
        <f>IFERROR(IFERROR(VLOOKUP("H1",[1]Eingabe!A86:J86,3,FALSE),VLOOKUP("H1 (TP)",[1]Eingabe!A86:J86,3,FALSE)),"")</f>
        <v/>
      </c>
      <c r="C93" s="12" t="str">
        <f>IFERROR(IFERROR(VLOOKUP("H1",[1]Eingabe!A86:J86,4,FALSE),VLOOKUP("H1 (TP)",[1]Eingabe!A86:J86,4,FALSE)),"")</f>
        <v/>
      </c>
      <c r="D93" s="12" t="str">
        <f>IFERROR(IFERROR(VLOOKUP("H1",[1]Eingabe!A86:J86,5,FALSE),VLOOKUP("H1 (TP)",[1]Eingabe!A86:J86,5,FALSE)),"")</f>
        <v/>
      </c>
      <c r="E93" s="12" t="str">
        <f>IFERROR(IFERROR(VLOOKUP("H1",[1]Eingabe!A86:J86,2,FALSE),VLOOKUP("H1 (TP)",[1]Eingabe!A86:J86,2,FALSE)),"")</f>
        <v/>
      </c>
      <c r="F93" s="30" t="str">
        <f>IFERROR(IFERROR(VLOOKUP("H1",[1]Eingabe!A86:J86,7,FALSE),VLOOKUP("H1 (TP)",[1]Eingabe!A86:J86,7,FALSE)),"")</f>
        <v/>
      </c>
      <c r="G93" s="30" t="str">
        <f>IFERROR(IFERROR(VLOOKUP("H1",[1]Eingabe!A86:J86,8,FALSE),VLOOKUP("H1 (TP)",[1]Eingabe!A86:J86,8,FALSE)),"")</f>
        <v/>
      </c>
      <c r="H93" s="30" t="str">
        <f>IFERROR(IFERROR(VLOOKUP("H1",[1]Eingabe!A86:J86,9,FALSE),VLOOKUP("H1 (TP)",[1]Eingabe!A86:J86,9,FALSE)),"")</f>
        <v/>
      </c>
      <c r="I93" s="31" t="str">
        <f>IFERROR(IFERROR(VLOOKUP("H1",[1]Eingabe!A86:J86,10,FALSE),VLOOKUP("H1 (TP)",[1]Eingabe!A86:J86,10,FALSE)),"")</f>
        <v/>
      </c>
      <c r="J93" s="28" t="str">
        <f t="shared" si="2"/>
        <v/>
      </c>
      <c r="K93" s="4" t="str">
        <f>IFERROR(VLOOKUP(J93,[1]Punktevergabe!$A$2:$B$107,2,FALSE),"")</f>
        <v/>
      </c>
    </row>
    <row r="94" spans="1:11" ht="13.5" thickBot="1">
      <c r="A94" s="29" t="str">
        <f>IFERROR(IFERROR(VLOOKUP("H1 (TP)",[1]Eingabe!A87:J87,1,FALSE),VLOOKUP("H1",[1]Eingabe!A87:J87,1,FALSE)),"")</f>
        <v/>
      </c>
      <c r="B94" s="12" t="str">
        <f>IFERROR(IFERROR(VLOOKUP("H1",[1]Eingabe!A87:J87,3,FALSE),VLOOKUP("H1 (TP)",[1]Eingabe!A87:J87,3,FALSE)),"")</f>
        <v/>
      </c>
      <c r="C94" s="12" t="str">
        <f>IFERROR(IFERROR(VLOOKUP("H1",[1]Eingabe!A87:J87,4,FALSE),VLOOKUP("H1 (TP)",[1]Eingabe!A87:J87,4,FALSE)),"")</f>
        <v/>
      </c>
      <c r="D94" s="12" t="str">
        <f>IFERROR(IFERROR(VLOOKUP("H1",[1]Eingabe!A87:J87,5,FALSE),VLOOKUP("H1 (TP)",[1]Eingabe!A87:J87,5,FALSE)),"")</f>
        <v/>
      </c>
      <c r="E94" s="12" t="str">
        <f>IFERROR(IFERROR(VLOOKUP("H1",[1]Eingabe!A87:J87,2,FALSE),VLOOKUP("H1 (TP)",[1]Eingabe!A87:J87,2,FALSE)),"")</f>
        <v/>
      </c>
      <c r="F94" s="30" t="str">
        <f>IFERROR(IFERROR(VLOOKUP("H1",[1]Eingabe!A87:J87,7,FALSE),VLOOKUP("H1 (TP)",[1]Eingabe!A87:J87,7,FALSE)),"")</f>
        <v/>
      </c>
      <c r="G94" s="30" t="str">
        <f>IFERROR(IFERROR(VLOOKUP("H1",[1]Eingabe!A87:J87,8,FALSE),VLOOKUP("H1 (TP)",[1]Eingabe!A87:J87,8,FALSE)),"")</f>
        <v/>
      </c>
      <c r="H94" s="30" t="str">
        <f>IFERROR(IFERROR(VLOOKUP("H1",[1]Eingabe!A87:J87,9,FALSE),VLOOKUP("H1 (TP)",[1]Eingabe!A87:J87,9,FALSE)),"")</f>
        <v/>
      </c>
      <c r="I94" s="31" t="str">
        <f>IFERROR(IFERROR(VLOOKUP("H1",[1]Eingabe!A87:J87,10,FALSE),VLOOKUP("H1 (TP)",[1]Eingabe!A87:J87,10,FALSE)),"")</f>
        <v/>
      </c>
      <c r="J94" s="28" t="str">
        <f t="shared" si="2"/>
        <v/>
      </c>
      <c r="K94" s="4" t="str">
        <f>IFERROR(VLOOKUP(J94,[1]Punktevergabe!$A$2:$B$107,2,FALSE),"")</f>
        <v/>
      </c>
    </row>
    <row r="95" spans="1:11" ht="13.5" thickBot="1">
      <c r="A95" s="29" t="str">
        <f>IFERROR(IFERROR(VLOOKUP("H1 (TP)",[1]Eingabe!A88:J88,1,FALSE),VLOOKUP("H1",[1]Eingabe!A88:J88,1,FALSE)),"")</f>
        <v/>
      </c>
      <c r="B95" s="12" t="str">
        <f>IFERROR(IFERROR(VLOOKUP("H1",[1]Eingabe!A88:J88,3,FALSE),VLOOKUP("H1 (TP)",[1]Eingabe!A88:J88,3,FALSE)),"")</f>
        <v/>
      </c>
      <c r="C95" s="12" t="str">
        <f>IFERROR(IFERROR(VLOOKUP("H1",[1]Eingabe!A88:J88,4,FALSE),VLOOKUP("H1 (TP)",[1]Eingabe!A88:J88,4,FALSE)),"")</f>
        <v/>
      </c>
      <c r="D95" s="12" t="str">
        <f>IFERROR(IFERROR(VLOOKUP("H1",[1]Eingabe!A88:J88,5,FALSE),VLOOKUP("H1 (TP)",[1]Eingabe!A88:J88,5,FALSE)),"")</f>
        <v/>
      </c>
      <c r="E95" s="12" t="str">
        <f>IFERROR(IFERROR(VLOOKUP("H1",[1]Eingabe!A88:J88,2,FALSE),VLOOKUP("H1 (TP)",[1]Eingabe!A88:J88,2,FALSE)),"")</f>
        <v/>
      </c>
      <c r="F95" s="30" t="str">
        <f>IFERROR(IFERROR(VLOOKUP("H1",[1]Eingabe!A88:J88,7,FALSE),VLOOKUP("H1 (TP)",[1]Eingabe!A88:J88,7,FALSE)),"")</f>
        <v/>
      </c>
      <c r="G95" s="30" t="str">
        <f>IFERROR(IFERROR(VLOOKUP("H1",[1]Eingabe!A88:J88,8,FALSE),VLOOKUP("H1 (TP)",[1]Eingabe!A88:J88,8,FALSE)),"")</f>
        <v/>
      </c>
      <c r="H95" s="30" t="str">
        <f>IFERROR(IFERROR(VLOOKUP("H1",[1]Eingabe!A88:J88,9,FALSE),VLOOKUP("H1 (TP)",[1]Eingabe!A88:J88,9,FALSE)),"")</f>
        <v/>
      </c>
      <c r="I95" s="31" t="str">
        <f>IFERROR(IFERROR(VLOOKUP("H1",[1]Eingabe!A88:J88,10,FALSE),VLOOKUP("H1 (TP)",[1]Eingabe!A88:J88,10,FALSE)),"")</f>
        <v/>
      </c>
      <c r="J95" s="28" t="str">
        <f t="shared" si="2"/>
        <v/>
      </c>
      <c r="K95" s="4" t="str">
        <f>IFERROR(VLOOKUP(J95,[1]Punktevergabe!$A$2:$B$107,2,FALSE),"")</f>
        <v/>
      </c>
    </row>
    <row r="96" spans="1:11" ht="13.5" thickBot="1">
      <c r="A96" s="29" t="str">
        <f>IFERROR(IFERROR(VLOOKUP("H1 (TP)",[1]Eingabe!A89:J89,1,FALSE),VLOOKUP("H1",[1]Eingabe!A89:J89,1,FALSE)),"")</f>
        <v/>
      </c>
      <c r="B96" s="12" t="str">
        <f>IFERROR(IFERROR(VLOOKUP("H1",[1]Eingabe!A89:J89,3,FALSE),VLOOKUP("H1 (TP)",[1]Eingabe!A89:J89,3,FALSE)),"")</f>
        <v/>
      </c>
      <c r="C96" s="12" t="str">
        <f>IFERROR(IFERROR(VLOOKUP("H1",[1]Eingabe!A89:J89,4,FALSE),VLOOKUP("H1 (TP)",[1]Eingabe!A89:J89,4,FALSE)),"")</f>
        <v/>
      </c>
      <c r="D96" s="12" t="str">
        <f>IFERROR(IFERROR(VLOOKUP("H1",[1]Eingabe!A89:J89,5,FALSE),VLOOKUP("H1 (TP)",[1]Eingabe!A89:J89,5,FALSE)),"")</f>
        <v/>
      </c>
      <c r="E96" s="12" t="str">
        <f>IFERROR(IFERROR(VLOOKUP("H1",[1]Eingabe!A89:J89,2,FALSE),VLOOKUP("H1 (TP)",[1]Eingabe!A89:J89,2,FALSE)),"")</f>
        <v/>
      </c>
      <c r="F96" s="30" t="str">
        <f>IFERROR(IFERROR(VLOOKUP("H1",[1]Eingabe!A89:J89,7,FALSE),VLOOKUP("H1 (TP)",[1]Eingabe!A89:J89,7,FALSE)),"")</f>
        <v/>
      </c>
      <c r="G96" s="30" t="str">
        <f>IFERROR(IFERROR(VLOOKUP("H1",[1]Eingabe!A89:J89,8,FALSE),VLOOKUP("H1 (TP)",[1]Eingabe!A89:J89,8,FALSE)),"")</f>
        <v/>
      </c>
      <c r="H96" s="30" t="str">
        <f>IFERROR(IFERROR(VLOOKUP("H1",[1]Eingabe!A89:J89,9,FALSE),VLOOKUP("H1 (TP)",[1]Eingabe!A89:J89,9,FALSE)),"")</f>
        <v/>
      </c>
      <c r="I96" s="31" t="str">
        <f>IFERROR(IFERROR(VLOOKUP("H1",[1]Eingabe!A89:J89,10,FALSE),VLOOKUP("H1 (TP)",[1]Eingabe!A89:J89,10,FALSE)),"")</f>
        <v/>
      </c>
      <c r="J96" s="28" t="str">
        <f t="shared" si="2"/>
        <v/>
      </c>
      <c r="K96" s="4" t="str">
        <f>IFERROR(VLOOKUP(J96,[1]Punktevergabe!$A$2:$B$107,2,FALSE),"")</f>
        <v/>
      </c>
    </row>
    <row r="97" spans="1:11" ht="13.5" thickBot="1">
      <c r="A97" s="29" t="str">
        <f>IFERROR(IFERROR(VLOOKUP("H1 (TP)",[1]Eingabe!A90:J90,1,FALSE),VLOOKUP("H1",[1]Eingabe!A90:J90,1,FALSE)),"")</f>
        <v/>
      </c>
      <c r="B97" s="12" t="str">
        <f>IFERROR(IFERROR(VLOOKUP("H1",[1]Eingabe!A90:J90,3,FALSE),VLOOKUP("H1 (TP)",[1]Eingabe!A90:J90,3,FALSE)),"")</f>
        <v/>
      </c>
      <c r="C97" s="12" t="str">
        <f>IFERROR(IFERROR(VLOOKUP("H1",[1]Eingabe!A90:J90,4,FALSE),VLOOKUP("H1 (TP)",[1]Eingabe!A90:J90,4,FALSE)),"")</f>
        <v/>
      </c>
      <c r="D97" s="12" t="str">
        <f>IFERROR(IFERROR(VLOOKUP("H1",[1]Eingabe!A90:J90,5,FALSE),VLOOKUP("H1 (TP)",[1]Eingabe!A90:J90,5,FALSE)),"")</f>
        <v/>
      </c>
      <c r="E97" s="12" t="str">
        <f>IFERROR(IFERROR(VLOOKUP("H1",[1]Eingabe!A90:J90,2,FALSE),VLOOKUP("H1 (TP)",[1]Eingabe!A90:J90,2,FALSE)),"")</f>
        <v/>
      </c>
      <c r="F97" s="30" t="str">
        <f>IFERROR(IFERROR(VLOOKUP("H1",[1]Eingabe!A90:J90,7,FALSE),VLOOKUP("H1 (TP)",[1]Eingabe!A90:J90,7,FALSE)),"")</f>
        <v/>
      </c>
      <c r="G97" s="30" t="str">
        <f>IFERROR(IFERROR(VLOOKUP("H1",[1]Eingabe!A90:J90,8,FALSE),VLOOKUP("H1 (TP)",[1]Eingabe!A90:J90,8,FALSE)),"")</f>
        <v/>
      </c>
      <c r="H97" s="30" t="str">
        <f>IFERROR(IFERROR(VLOOKUP("H1",[1]Eingabe!A90:J90,9,FALSE),VLOOKUP("H1 (TP)",[1]Eingabe!A90:J90,9,FALSE)),"")</f>
        <v/>
      </c>
      <c r="I97" s="31" t="str">
        <f>IFERROR(IFERROR(VLOOKUP("H1",[1]Eingabe!A90:J90,10,FALSE),VLOOKUP("H1 (TP)",[1]Eingabe!A90:J90,10,FALSE)),"")</f>
        <v/>
      </c>
      <c r="J97" s="28" t="str">
        <f t="shared" si="2"/>
        <v/>
      </c>
      <c r="K97" s="4" t="str">
        <f>IFERROR(VLOOKUP(J97,[1]Punktevergabe!$A$2:$B$107,2,FALSE),"")</f>
        <v/>
      </c>
    </row>
    <row r="98" spans="1:11" ht="13.5" thickBot="1">
      <c r="A98" s="29" t="str">
        <f>IFERROR(IFERROR(VLOOKUP("H1 (TP)",[1]Eingabe!A91:J91,1,FALSE),VLOOKUP("H1",[1]Eingabe!A91:J91,1,FALSE)),"")</f>
        <v/>
      </c>
      <c r="B98" s="12" t="str">
        <f>IFERROR(IFERROR(VLOOKUP("H1",[1]Eingabe!A91:J91,3,FALSE),VLOOKUP("H1 (TP)",[1]Eingabe!A91:J91,3,FALSE)),"")</f>
        <v/>
      </c>
      <c r="C98" s="12" t="str">
        <f>IFERROR(IFERROR(VLOOKUP("H1",[1]Eingabe!A91:J91,4,FALSE),VLOOKUP("H1 (TP)",[1]Eingabe!A91:J91,4,FALSE)),"")</f>
        <v/>
      </c>
      <c r="D98" s="12" t="str">
        <f>IFERROR(IFERROR(VLOOKUP("H1",[1]Eingabe!A91:J91,5,FALSE),VLOOKUP("H1 (TP)",[1]Eingabe!A91:J91,5,FALSE)),"")</f>
        <v/>
      </c>
      <c r="E98" s="12" t="str">
        <f>IFERROR(IFERROR(VLOOKUP("H1",[1]Eingabe!A91:J91,2,FALSE),VLOOKUP("H1 (TP)",[1]Eingabe!A91:J91,2,FALSE)),"")</f>
        <v/>
      </c>
      <c r="F98" s="30" t="str">
        <f>IFERROR(IFERROR(VLOOKUP("H1",[1]Eingabe!A91:J91,7,FALSE),VLOOKUP("H1 (TP)",[1]Eingabe!A91:J91,7,FALSE)),"")</f>
        <v/>
      </c>
      <c r="G98" s="30" t="str">
        <f>IFERROR(IFERROR(VLOOKUP("H1",[1]Eingabe!A91:J91,8,FALSE),VLOOKUP("H1 (TP)",[1]Eingabe!A91:J91,8,FALSE)),"")</f>
        <v/>
      </c>
      <c r="H98" s="30" t="str">
        <f>IFERROR(IFERROR(VLOOKUP("H1",[1]Eingabe!A91:J91,9,FALSE),VLOOKUP("H1 (TP)",[1]Eingabe!A91:J91,9,FALSE)),"")</f>
        <v/>
      </c>
      <c r="I98" s="31" t="str">
        <f>IFERROR(IFERROR(VLOOKUP("H1",[1]Eingabe!A91:J91,10,FALSE),VLOOKUP("H1 (TP)",[1]Eingabe!A91:J91,10,FALSE)),"")</f>
        <v/>
      </c>
      <c r="J98" s="28" t="str">
        <f t="shared" si="2"/>
        <v/>
      </c>
      <c r="K98" s="4" t="str">
        <f>IFERROR(VLOOKUP(J98,[1]Punktevergabe!$A$2:$B$107,2,FALSE),"")</f>
        <v/>
      </c>
    </row>
    <row r="99" spans="1:11" ht="13.5" thickBot="1">
      <c r="A99" s="29" t="str">
        <f>IFERROR(IFERROR(VLOOKUP("H1 (TP)",[1]Eingabe!A92:J92,1,FALSE),VLOOKUP("H1",[1]Eingabe!A92:J92,1,FALSE)),"")</f>
        <v/>
      </c>
      <c r="B99" s="12" t="str">
        <f>IFERROR(IFERROR(VLOOKUP("H1",[1]Eingabe!A92:J92,3,FALSE),VLOOKUP("H1 (TP)",[1]Eingabe!A92:J92,3,FALSE)),"")</f>
        <v/>
      </c>
      <c r="C99" s="12" t="str">
        <f>IFERROR(IFERROR(VLOOKUP("H1",[1]Eingabe!A92:J92,4,FALSE),VLOOKUP("H1 (TP)",[1]Eingabe!A92:J92,4,FALSE)),"")</f>
        <v/>
      </c>
      <c r="D99" s="12" t="str">
        <f>IFERROR(IFERROR(VLOOKUP("H1",[1]Eingabe!A92:J92,5,FALSE),VLOOKUP("H1 (TP)",[1]Eingabe!A92:J92,5,FALSE)),"")</f>
        <v/>
      </c>
      <c r="E99" s="12" t="str">
        <f>IFERROR(IFERROR(VLOOKUP("H1",[1]Eingabe!A92:J92,2,FALSE),VLOOKUP("H1 (TP)",[1]Eingabe!A92:J92,2,FALSE)),"")</f>
        <v/>
      </c>
      <c r="F99" s="30" t="str">
        <f>IFERROR(IFERROR(VLOOKUP("H1",[1]Eingabe!A92:J92,7,FALSE),VLOOKUP("H1 (TP)",[1]Eingabe!A92:J92,7,FALSE)),"")</f>
        <v/>
      </c>
      <c r="G99" s="30" t="str">
        <f>IFERROR(IFERROR(VLOOKUP("H1",[1]Eingabe!A92:J92,8,FALSE),VLOOKUP("H1 (TP)",[1]Eingabe!A92:J92,8,FALSE)),"")</f>
        <v/>
      </c>
      <c r="H99" s="30" t="str">
        <f>IFERROR(IFERROR(VLOOKUP("H1",[1]Eingabe!A92:J92,9,FALSE),VLOOKUP("H1 (TP)",[1]Eingabe!A92:J92,9,FALSE)),"")</f>
        <v/>
      </c>
      <c r="I99" s="31" t="str">
        <f>IFERROR(IFERROR(VLOOKUP("H1",[1]Eingabe!A92:J92,10,FALSE),VLOOKUP("H1 (TP)",[1]Eingabe!A92:J92,10,FALSE)),"")</f>
        <v/>
      </c>
      <c r="J99" s="28" t="str">
        <f t="shared" si="2"/>
        <v/>
      </c>
      <c r="K99" s="4" t="str">
        <f>IFERROR(VLOOKUP(J99,[1]Punktevergabe!$A$2:$B$107,2,FALSE),"")</f>
        <v/>
      </c>
    </row>
    <row r="100" spans="1:11" ht="13.5" thickBot="1">
      <c r="A100" s="29" t="str">
        <f>IFERROR(IFERROR(VLOOKUP("H1 (TP)",[1]Eingabe!A93:J93,1,FALSE),VLOOKUP("H1",[1]Eingabe!A93:J93,1,FALSE)),"")</f>
        <v/>
      </c>
      <c r="B100" s="12" t="str">
        <f>IFERROR(IFERROR(VLOOKUP("H1",[1]Eingabe!A93:J93,3,FALSE),VLOOKUP("H1 (TP)",[1]Eingabe!A93:J93,3,FALSE)),"")</f>
        <v/>
      </c>
      <c r="C100" s="12" t="str">
        <f>IFERROR(IFERROR(VLOOKUP("H1",[1]Eingabe!A93:J93,4,FALSE),VLOOKUP("H1 (TP)",[1]Eingabe!A93:J93,4,FALSE)),"")</f>
        <v/>
      </c>
      <c r="D100" s="12" t="str">
        <f>IFERROR(IFERROR(VLOOKUP("H1",[1]Eingabe!A93:J93,5,FALSE),VLOOKUP("H1 (TP)",[1]Eingabe!A93:J93,5,FALSE)),"")</f>
        <v/>
      </c>
      <c r="E100" s="12" t="str">
        <f>IFERROR(IFERROR(VLOOKUP("H1",[1]Eingabe!A93:J93,2,FALSE),VLOOKUP("H1 (TP)",[1]Eingabe!A93:J93,2,FALSE)),"")</f>
        <v/>
      </c>
      <c r="F100" s="30" t="str">
        <f>IFERROR(IFERROR(VLOOKUP("H1",[1]Eingabe!A93:J93,7,FALSE),VLOOKUP("H1 (TP)",[1]Eingabe!A93:J93,7,FALSE)),"")</f>
        <v/>
      </c>
      <c r="G100" s="30" t="str">
        <f>IFERROR(IFERROR(VLOOKUP("H1",[1]Eingabe!A93:J93,8,FALSE),VLOOKUP("H1 (TP)",[1]Eingabe!A93:J93,8,FALSE)),"")</f>
        <v/>
      </c>
      <c r="H100" s="30" t="str">
        <f>IFERROR(IFERROR(VLOOKUP("H1",[1]Eingabe!A93:J93,9,FALSE),VLOOKUP("H1 (TP)",[1]Eingabe!A93:J93,9,FALSE)),"")</f>
        <v/>
      </c>
      <c r="I100" s="31" t="str">
        <f>IFERROR(IFERROR(VLOOKUP("H1",[1]Eingabe!A93:J93,10,FALSE),VLOOKUP("H1 (TP)",[1]Eingabe!A93:J93,10,FALSE)),"")</f>
        <v/>
      </c>
      <c r="J100" s="28" t="str">
        <f t="shared" si="2"/>
        <v/>
      </c>
      <c r="K100" s="4" t="str">
        <f>IFERROR(VLOOKUP(J100,[1]Punktevergabe!$A$2:$B$107,2,FALSE),"")</f>
        <v/>
      </c>
    </row>
    <row r="101" spans="1:11" ht="13.5" thickBot="1">
      <c r="A101" s="29" t="str">
        <f>IFERROR(IFERROR(VLOOKUP("H1 (TP)",[1]Eingabe!A94:J94,1,FALSE),VLOOKUP("H1",[1]Eingabe!A94:J94,1,FALSE)),"")</f>
        <v/>
      </c>
      <c r="B101" s="12" t="str">
        <f>IFERROR(IFERROR(VLOOKUP("H1",[1]Eingabe!A94:J94,3,FALSE),VLOOKUP("H1 (TP)",[1]Eingabe!A94:J94,3,FALSE)),"")</f>
        <v/>
      </c>
      <c r="C101" s="12" t="str">
        <f>IFERROR(IFERROR(VLOOKUP("H1",[1]Eingabe!A94:J94,4,FALSE),VLOOKUP("H1 (TP)",[1]Eingabe!A94:J94,4,FALSE)),"")</f>
        <v/>
      </c>
      <c r="D101" s="12" t="str">
        <f>IFERROR(IFERROR(VLOOKUP("H1",[1]Eingabe!A94:J94,5,FALSE),VLOOKUP("H1 (TP)",[1]Eingabe!A94:J94,5,FALSE)),"")</f>
        <v/>
      </c>
      <c r="E101" s="12" t="str">
        <f>IFERROR(IFERROR(VLOOKUP("H1",[1]Eingabe!A94:J94,2,FALSE),VLOOKUP("H1 (TP)",[1]Eingabe!A94:J94,2,FALSE)),"")</f>
        <v/>
      </c>
      <c r="F101" s="30" t="str">
        <f>IFERROR(IFERROR(VLOOKUP("H1",[1]Eingabe!A94:J94,7,FALSE),VLOOKUP("H1 (TP)",[1]Eingabe!A94:J94,7,FALSE)),"")</f>
        <v/>
      </c>
      <c r="G101" s="30" t="str">
        <f>IFERROR(IFERROR(VLOOKUP("H1",[1]Eingabe!A94:J94,8,FALSE),VLOOKUP("H1 (TP)",[1]Eingabe!A94:J94,8,FALSE)),"")</f>
        <v/>
      </c>
      <c r="H101" s="30" t="str">
        <f>IFERROR(IFERROR(VLOOKUP("H1",[1]Eingabe!A94:J94,9,FALSE),VLOOKUP("H1 (TP)",[1]Eingabe!A94:J94,9,FALSE)),"")</f>
        <v/>
      </c>
      <c r="I101" s="31" t="str">
        <f>IFERROR(IFERROR(VLOOKUP("H1",[1]Eingabe!A94:J94,10,FALSE),VLOOKUP("H1 (TP)",[1]Eingabe!A94:J94,10,FALSE)),"")</f>
        <v/>
      </c>
      <c r="J101" s="28" t="str">
        <f t="shared" si="2"/>
        <v/>
      </c>
      <c r="K101" s="4" t="str">
        <f>IFERROR(VLOOKUP(J101,[1]Punktevergabe!$A$2:$B$107,2,FALSE),"")</f>
        <v/>
      </c>
    </row>
    <row r="102" spans="1:11" ht="13.5" thickBot="1">
      <c r="A102" s="29" t="str">
        <f>IFERROR(IFERROR(VLOOKUP("H1 (TP)",[1]Eingabe!A95:J95,1,FALSE),VLOOKUP("H1",[1]Eingabe!A95:J95,1,FALSE)),"")</f>
        <v/>
      </c>
      <c r="B102" s="12" t="str">
        <f>IFERROR(IFERROR(VLOOKUP("H1",[1]Eingabe!A95:J95,3,FALSE),VLOOKUP("H1 (TP)",[1]Eingabe!A95:J95,3,FALSE)),"")</f>
        <v/>
      </c>
      <c r="C102" s="12" t="str">
        <f>IFERROR(IFERROR(VLOOKUP("H1",[1]Eingabe!A95:J95,4,FALSE),VLOOKUP("H1 (TP)",[1]Eingabe!A95:J95,4,FALSE)),"")</f>
        <v/>
      </c>
      <c r="D102" s="12" t="str">
        <f>IFERROR(IFERROR(VLOOKUP("H1",[1]Eingabe!A95:J95,5,FALSE),VLOOKUP("H1 (TP)",[1]Eingabe!A95:J95,5,FALSE)),"")</f>
        <v/>
      </c>
      <c r="E102" s="12" t="str">
        <f>IFERROR(IFERROR(VLOOKUP("H1",[1]Eingabe!A95:J95,2,FALSE),VLOOKUP("H1 (TP)",[1]Eingabe!A95:J95,2,FALSE)),"")</f>
        <v/>
      </c>
      <c r="F102" s="30" t="str">
        <f>IFERROR(IFERROR(VLOOKUP("H1",[1]Eingabe!A95:J95,7,FALSE),VLOOKUP("H1 (TP)",[1]Eingabe!A95:J95,7,FALSE)),"")</f>
        <v/>
      </c>
      <c r="G102" s="30" t="str">
        <f>IFERROR(IFERROR(VLOOKUP("H1",[1]Eingabe!A95:J95,8,FALSE),VLOOKUP("H1 (TP)",[1]Eingabe!A95:J95,8,FALSE)),"")</f>
        <v/>
      </c>
      <c r="H102" s="30" t="str">
        <f>IFERROR(IFERROR(VLOOKUP("H1",[1]Eingabe!A95:J95,9,FALSE),VLOOKUP("H1 (TP)",[1]Eingabe!A95:J95,9,FALSE)),"")</f>
        <v/>
      </c>
      <c r="I102" s="31" t="str">
        <f>IFERROR(IFERROR(VLOOKUP("H1",[1]Eingabe!A95:J95,10,FALSE),VLOOKUP("H1 (TP)",[1]Eingabe!A95:J95,10,FALSE)),"")</f>
        <v/>
      </c>
      <c r="J102" s="28" t="str">
        <f t="shared" si="2"/>
        <v/>
      </c>
      <c r="K102" s="4" t="str">
        <f>IFERROR(VLOOKUP(J102,[1]Punktevergabe!$A$2:$B$107,2,FALSE),"")</f>
        <v/>
      </c>
    </row>
    <row r="103" spans="1:11" ht="13.5" thickBot="1">
      <c r="A103" s="29" t="str">
        <f>IFERROR(IFERROR(VLOOKUP("H1 (TP)",[1]Eingabe!A96:J96,1,FALSE),VLOOKUP("H1",[1]Eingabe!A96:J96,1,FALSE)),"")</f>
        <v/>
      </c>
      <c r="B103" s="12" t="str">
        <f>IFERROR(IFERROR(VLOOKUP("H1",[1]Eingabe!A96:J96,3,FALSE),VLOOKUP("H1 (TP)",[1]Eingabe!A96:J96,3,FALSE)),"")</f>
        <v/>
      </c>
      <c r="C103" s="12" t="str">
        <f>IFERROR(IFERROR(VLOOKUP("H1",[1]Eingabe!A96:J96,4,FALSE),VLOOKUP("H1 (TP)",[1]Eingabe!A96:J96,4,FALSE)),"")</f>
        <v/>
      </c>
      <c r="D103" s="12" t="str">
        <f>IFERROR(IFERROR(VLOOKUP("H1",[1]Eingabe!A96:J96,5,FALSE),VLOOKUP("H1 (TP)",[1]Eingabe!A96:J96,5,FALSE)),"")</f>
        <v/>
      </c>
      <c r="E103" s="12" t="str">
        <f>IFERROR(IFERROR(VLOOKUP("H1",[1]Eingabe!A96:J96,2,FALSE),VLOOKUP("H1 (TP)",[1]Eingabe!A96:J96,2,FALSE)),"")</f>
        <v/>
      </c>
      <c r="F103" s="30" t="str">
        <f>IFERROR(IFERROR(VLOOKUP("H1",[1]Eingabe!A96:J96,7,FALSE),VLOOKUP("H1 (TP)",[1]Eingabe!A96:J96,7,FALSE)),"")</f>
        <v/>
      </c>
      <c r="G103" s="30" t="str">
        <f>IFERROR(IFERROR(VLOOKUP("H1",[1]Eingabe!A96:J96,8,FALSE),VLOOKUP("H1 (TP)",[1]Eingabe!A96:J96,8,FALSE)),"")</f>
        <v/>
      </c>
      <c r="H103" s="30" t="str">
        <f>IFERROR(IFERROR(VLOOKUP("H1",[1]Eingabe!A96:J96,9,FALSE),VLOOKUP("H1 (TP)",[1]Eingabe!A96:J96,9,FALSE)),"")</f>
        <v/>
      </c>
      <c r="I103" s="31" t="str">
        <f>IFERROR(IFERROR(VLOOKUP("H1",[1]Eingabe!A96:J96,10,FALSE),VLOOKUP("H1 (TP)",[1]Eingabe!A96:J96,10,FALSE)),"")</f>
        <v/>
      </c>
      <c r="J103" s="28" t="str">
        <f t="shared" si="2"/>
        <v/>
      </c>
      <c r="K103" s="4" t="str">
        <f>IFERROR(VLOOKUP(J103,[1]Punktevergabe!$A$2:$B$107,2,FALSE),"")</f>
        <v/>
      </c>
    </row>
    <row r="104" spans="1:11" ht="13.5" thickBot="1">
      <c r="A104" s="29" t="str">
        <f>IFERROR(IFERROR(VLOOKUP("H1 (TP)",[1]Eingabe!A97:J97,1,FALSE),VLOOKUP("H1",[1]Eingabe!A97:J97,1,FALSE)),"")</f>
        <v/>
      </c>
      <c r="B104" s="12" t="str">
        <f>IFERROR(IFERROR(VLOOKUP("H1",[1]Eingabe!A97:J97,3,FALSE),VLOOKUP("H1 (TP)",[1]Eingabe!A97:J97,3,FALSE)),"")</f>
        <v/>
      </c>
      <c r="C104" s="12" t="str">
        <f>IFERROR(IFERROR(VLOOKUP("H1",[1]Eingabe!A97:J97,4,FALSE),VLOOKUP("H1 (TP)",[1]Eingabe!A97:J97,4,FALSE)),"")</f>
        <v/>
      </c>
      <c r="D104" s="12" t="str">
        <f>IFERROR(IFERROR(VLOOKUP("H1",[1]Eingabe!A97:J97,5,FALSE),VLOOKUP("H1 (TP)",[1]Eingabe!A97:J97,5,FALSE)),"")</f>
        <v/>
      </c>
      <c r="E104" s="12" t="str">
        <f>IFERROR(IFERROR(VLOOKUP("H1",[1]Eingabe!A97:J97,2,FALSE),VLOOKUP("H1 (TP)",[1]Eingabe!A97:J97,2,FALSE)),"")</f>
        <v/>
      </c>
      <c r="F104" s="30" t="str">
        <f>IFERROR(IFERROR(VLOOKUP("H1",[1]Eingabe!A97:J97,7,FALSE),VLOOKUP("H1 (TP)",[1]Eingabe!A97:J97,7,FALSE)),"")</f>
        <v/>
      </c>
      <c r="G104" s="30" t="str">
        <f>IFERROR(IFERROR(VLOOKUP("H1",[1]Eingabe!A97:J97,8,FALSE),VLOOKUP("H1 (TP)",[1]Eingabe!A97:J97,8,FALSE)),"")</f>
        <v/>
      </c>
      <c r="H104" s="30" t="str">
        <f>IFERROR(IFERROR(VLOOKUP("H1",[1]Eingabe!A97:J97,9,FALSE),VLOOKUP("H1 (TP)",[1]Eingabe!A97:J97,9,FALSE)),"")</f>
        <v/>
      </c>
      <c r="I104" s="31" t="str">
        <f>IFERROR(IFERROR(VLOOKUP("H1",[1]Eingabe!A97:J97,10,FALSE),VLOOKUP("H1 (TP)",[1]Eingabe!A97:J97,10,FALSE)),"")</f>
        <v/>
      </c>
      <c r="J104" s="28" t="str">
        <f t="shared" si="2"/>
        <v/>
      </c>
      <c r="K104" s="4" t="str">
        <f>IFERROR(VLOOKUP(J104,[1]Punktevergabe!$A$2:$B$107,2,FALSE),"")</f>
        <v/>
      </c>
    </row>
    <row r="105" spans="1:11" ht="13.5" thickBot="1">
      <c r="A105" s="29" t="str">
        <f>IFERROR(IFERROR(VLOOKUP("H1 (TP)",[1]Eingabe!A98:J98,1,FALSE),VLOOKUP("H1",[1]Eingabe!A98:J98,1,FALSE)),"")</f>
        <v/>
      </c>
      <c r="B105" s="12" t="str">
        <f>IFERROR(IFERROR(VLOOKUP("H1",[1]Eingabe!A98:J98,3,FALSE),VLOOKUP("H1 (TP)",[1]Eingabe!A98:J98,3,FALSE)),"")</f>
        <v/>
      </c>
      <c r="C105" s="12" t="str">
        <f>IFERROR(IFERROR(VLOOKUP("H1",[1]Eingabe!A98:J98,4,FALSE),VLOOKUP("H1 (TP)",[1]Eingabe!A98:J98,4,FALSE)),"")</f>
        <v/>
      </c>
      <c r="D105" s="12" t="str">
        <f>IFERROR(IFERROR(VLOOKUP("H1",[1]Eingabe!A98:J98,5,FALSE),VLOOKUP("H1 (TP)",[1]Eingabe!A98:J98,5,FALSE)),"")</f>
        <v/>
      </c>
      <c r="E105" s="12" t="str">
        <f>IFERROR(IFERROR(VLOOKUP("H1",[1]Eingabe!A98:J98,2,FALSE),VLOOKUP("H1 (TP)",[1]Eingabe!A98:J98,2,FALSE)),"")</f>
        <v/>
      </c>
      <c r="F105" s="30" t="str">
        <f>IFERROR(IFERROR(VLOOKUP("H1",[1]Eingabe!A98:J98,7,FALSE),VLOOKUP("H1 (TP)",[1]Eingabe!A98:J98,7,FALSE)),"")</f>
        <v/>
      </c>
      <c r="G105" s="30" t="str">
        <f>IFERROR(IFERROR(VLOOKUP("H1",[1]Eingabe!A98:J98,8,FALSE),VLOOKUP("H1 (TP)",[1]Eingabe!A98:J98,8,FALSE)),"")</f>
        <v/>
      </c>
      <c r="H105" s="30" t="str">
        <f>IFERROR(IFERROR(VLOOKUP("H1",[1]Eingabe!A98:J98,9,FALSE),VLOOKUP("H1 (TP)",[1]Eingabe!A98:J98,9,FALSE)),"")</f>
        <v/>
      </c>
      <c r="I105" s="31" t="str">
        <f>IFERROR(IFERROR(VLOOKUP("H1",[1]Eingabe!A98:J98,10,FALSE),VLOOKUP("H1 (TP)",[1]Eingabe!A98:J98,10,FALSE)),"")</f>
        <v/>
      </c>
      <c r="J105" s="28" t="str">
        <f t="shared" si="2"/>
        <v/>
      </c>
      <c r="K105" s="4" t="str">
        <f>IFERROR(VLOOKUP(J105,[1]Punktevergabe!$A$2:$B$107,2,FALSE),"")</f>
        <v/>
      </c>
    </row>
    <row r="106" spans="1:11" ht="13.5" thickBot="1">
      <c r="A106" s="29" t="str">
        <f>IFERROR(IFERROR(VLOOKUP("H1 (TP)",[1]Eingabe!A99:J99,1,FALSE),VLOOKUP("H1",[1]Eingabe!A99:J99,1,FALSE)),"")</f>
        <v/>
      </c>
      <c r="B106" s="12" t="str">
        <f>IFERROR(IFERROR(VLOOKUP("H1",[1]Eingabe!A99:J99,3,FALSE),VLOOKUP("H1 (TP)",[1]Eingabe!A99:J99,3,FALSE)),"")</f>
        <v/>
      </c>
      <c r="C106" s="12" t="str">
        <f>IFERROR(IFERROR(VLOOKUP("H1",[1]Eingabe!A99:J99,4,FALSE),VLOOKUP("H1 (TP)",[1]Eingabe!A99:J99,4,FALSE)),"")</f>
        <v/>
      </c>
      <c r="D106" s="12" t="str">
        <f>IFERROR(IFERROR(VLOOKUP("H1",[1]Eingabe!A99:J99,5,FALSE),VLOOKUP("H1 (TP)",[1]Eingabe!A99:J99,5,FALSE)),"")</f>
        <v/>
      </c>
      <c r="E106" s="12" t="str">
        <f>IFERROR(IFERROR(VLOOKUP("H1",[1]Eingabe!A99:J99,2,FALSE),VLOOKUP("H1 (TP)",[1]Eingabe!A99:J99,2,FALSE)),"")</f>
        <v/>
      </c>
      <c r="F106" s="30" t="str">
        <f>IFERROR(IFERROR(VLOOKUP("H1",[1]Eingabe!A99:J99,7,FALSE),VLOOKUP("H1 (TP)",[1]Eingabe!A99:J99,7,FALSE)),"")</f>
        <v/>
      </c>
      <c r="G106" s="30" t="str">
        <f>IFERROR(IFERROR(VLOOKUP("H1",[1]Eingabe!A99:J99,8,FALSE),VLOOKUP("H1 (TP)",[1]Eingabe!A99:J99,8,FALSE)),"")</f>
        <v/>
      </c>
      <c r="H106" s="30" t="str">
        <f>IFERROR(IFERROR(VLOOKUP("H1",[1]Eingabe!A99:J99,9,FALSE),VLOOKUP("H1 (TP)",[1]Eingabe!A99:J99,9,FALSE)),"")</f>
        <v/>
      </c>
      <c r="I106" s="31" t="str">
        <f>IFERROR(IFERROR(VLOOKUP("H1",[1]Eingabe!A99:J99,10,FALSE),VLOOKUP("H1 (TP)",[1]Eingabe!A99:J99,10,FALSE)),"")</f>
        <v/>
      </c>
      <c r="J106" s="28" t="str">
        <f t="shared" si="2"/>
        <v/>
      </c>
      <c r="K106" s="4" t="str">
        <f>IFERROR(VLOOKUP(J106,[1]Punktevergabe!$A$2:$B$107,2,FALSE),"")</f>
        <v/>
      </c>
    </row>
    <row r="107" spans="1:11" ht="13.5" thickBot="1">
      <c r="A107" s="29" t="str">
        <f>IFERROR(IFERROR(VLOOKUP("H1 (TP)",[1]Eingabe!A100:J100,1,FALSE),VLOOKUP("H1",[1]Eingabe!A100:J100,1,FALSE)),"")</f>
        <v/>
      </c>
      <c r="B107" s="12" t="str">
        <f>IFERROR(IFERROR(VLOOKUP("H1",[1]Eingabe!A100:J100,3,FALSE),VLOOKUP("H1 (TP)",[1]Eingabe!A100:J100,3,FALSE)),"")</f>
        <v/>
      </c>
      <c r="C107" s="12" t="str">
        <f>IFERROR(IFERROR(VLOOKUP("H1",[1]Eingabe!A100:J100,4,FALSE),VLOOKUP("H1 (TP)",[1]Eingabe!A100:J100,4,FALSE)),"")</f>
        <v/>
      </c>
      <c r="D107" s="12" t="str">
        <f>IFERROR(IFERROR(VLOOKUP("H1",[1]Eingabe!A100:J100,5,FALSE),VLOOKUP("H1 (TP)",[1]Eingabe!A100:J100,5,FALSE)),"")</f>
        <v/>
      </c>
      <c r="E107" s="12" t="str">
        <f>IFERROR(IFERROR(VLOOKUP("H1",[1]Eingabe!A100:J100,2,FALSE),VLOOKUP("H1 (TP)",[1]Eingabe!A100:J100,2,FALSE)),"")</f>
        <v/>
      </c>
      <c r="F107" s="30" t="str">
        <f>IFERROR(IFERROR(VLOOKUP("H1",[1]Eingabe!A100:J100,7,FALSE),VLOOKUP("H1 (TP)",[1]Eingabe!A100:J100,7,FALSE)),"")</f>
        <v/>
      </c>
      <c r="G107" s="30" t="str">
        <f>IFERROR(IFERROR(VLOOKUP("H1",[1]Eingabe!A100:J100,8,FALSE),VLOOKUP("H1 (TP)",[1]Eingabe!A100:J100,8,FALSE)),"")</f>
        <v/>
      </c>
      <c r="H107" s="30" t="str">
        <f>IFERROR(IFERROR(VLOOKUP("H1",[1]Eingabe!A100:J100,9,FALSE),VLOOKUP("H1 (TP)",[1]Eingabe!A100:J100,9,FALSE)),"")</f>
        <v/>
      </c>
      <c r="I107" s="31" t="str">
        <f>IFERROR(IFERROR(VLOOKUP("H1",[1]Eingabe!A100:J100,10,FALSE),VLOOKUP("H1 (TP)",[1]Eingabe!A100:J100,10,FALSE)),"")</f>
        <v/>
      </c>
      <c r="J107" s="28" t="str">
        <f t="shared" si="2"/>
        <v/>
      </c>
      <c r="K107" s="4" t="str">
        <f>IFERROR(VLOOKUP(J107,[1]Punktevergabe!$A$2:$B$107,2,FALSE),"")</f>
        <v/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>
    <pageSetUpPr fitToPage="1"/>
  </sheetPr>
  <dimension ref="A1:L107"/>
  <sheetViews>
    <sheetView zoomScaleNormal="100" workbookViewId="0">
      <selection activeCell="K9" activeCellId="1" sqref="A9:D32 K9:K32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1"/>
      <c r="G2" s="22"/>
      <c r="H2" s="22"/>
      <c r="I2" s="22"/>
      <c r="J2" s="22"/>
    </row>
    <row r="3" spans="1:11">
      <c r="A3" s="1"/>
      <c r="B3" s="2"/>
      <c r="C3" s="2"/>
      <c r="D3" s="2"/>
      <c r="E3" s="2"/>
      <c r="F3" s="22"/>
      <c r="G3" s="22"/>
      <c r="H3" s="22"/>
      <c r="I3" s="22"/>
      <c r="J3" s="22"/>
    </row>
    <row r="4" spans="1:11">
      <c r="A4" s="1"/>
      <c r="B4" s="2"/>
      <c r="C4" s="2"/>
      <c r="D4" s="2"/>
      <c r="E4" s="2"/>
      <c r="F4" s="22"/>
      <c r="G4" s="22"/>
      <c r="H4" s="22"/>
      <c r="I4" s="22"/>
      <c r="J4" s="22"/>
    </row>
    <row r="5" spans="1:11" ht="13.5" thickBot="1">
      <c r="A5" s="1"/>
      <c r="B5" s="2"/>
      <c r="C5" s="2"/>
      <c r="D5" s="2"/>
      <c r="E5" s="2"/>
      <c r="F5" s="22"/>
      <c r="G5" s="22"/>
      <c r="H5" s="22"/>
      <c r="I5" s="22"/>
      <c r="J5" s="22"/>
    </row>
    <row r="6" spans="1:11" ht="16.5" thickBot="1">
      <c r="A6" s="42" t="s">
        <v>17</v>
      </c>
      <c r="B6" s="43"/>
      <c r="C6" s="43"/>
      <c r="D6" s="43"/>
      <c r="E6" s="43"/>
      <c r="F6" s="43"/>
      <c r="G6" s="44"/>
      <c r="H6" s="44"/>
      <c r="I6" s="44"/>
      <c r="J6" s="45"/>
    </row>
    <row r="7" spans="1:11" ht="13.5" thickBot="1"/>
    <row r="8" spans="1:11" ht="13.5" thickBot="1">
      <c r="A8" s="9" t="s">
        <v>2</v>
      </c>
      <c r="B8" s="9" t="s">
        <v>3</v>
      </c>
      <c r="C8" s="9" t="s">
        <v>4</v>
      </c>
      <c r="D8" s="9" t="s">
        <v>5</v>
      </c>
      <c r="E8" s="9" t="s">
        <v>6</v>
      </c>
      <c r="F8" s="9" t="s">
        <v>7</v>
      </c>
      <c r="G8" s="9" t="s">
        <v>8</v>
      </c>
      <c r="H8" s="9" t="s">
        <v>9</v>
      </c>
      <c r="I8" s="9" t="s">
        <v>10</v>
      </c>
      <c r="J8" s="23" t="s">
        <v>15</v>
      </c>
      <c r="K8" s="4" t="s">
        <v>16</v>
      </c>
    </row>
    <row r="9" spans="1:11" ht="13.5" thickBot="1">
      <c r="A9" s="25" t="s">
        <v>25</v>
      </c>
      <c r="B9" s="25" t="s">
        <v>26</v>
      </c>
      <c r="C9" s="25" t="s">
        <v>27</v>
      </c>
      <c r="D9" s="25">
        <v>1975</v>
      </c>
      <c r="E9" s="25">
        <v>10</v>
      </c>
      <c r="F9" s="26">
        <v>3.124999999999998E-3</v>
      </c>
      <c r="G9" s="26">
        <v>2.2446296296296294E-2</v>
      </c>
      <c r="H9" s="26">
        <v>1.9321296296296295E-2</v>
      </c>
      <c r="I9" s="27">
        <v>47.443331576172909</v>
      </c>
      <c r="J9" s="28">
        <v>1</v>
      </c>
      <c r="K9" s="4">
        <v>35</v>
      </c>
    </row>
    <row r="10" spans="1:11" ht="13.5" thickBot="1">
      <c r="A10" s="12" t="s">
        <v>32</v>
      </c>
      <c r="B10" s="12" t="s">
        <v>33</v>
      </c>
      <c r="C10" s="12" t="s">
        <v>34</v>
      </c>
      <c r="D10" s="12" t="s">
        <v>35</v>
      </c>
      <c r="E10" s="12">
        <v>41</v>
      </c>
      <c r="F10" s="30">
        <v>1.3888888888888881E-2</v>
      </c>
      <c r="G10" s="30">
        <v>3.3284374999999998E-2</v>
      </c>
      <c r="H10" s="30">
        <v>1.9395486111111117E-2</v>
      </c>
      <c r="I10" s="31">
        <v>47.261855743926652</v>
      </c>
      <c r="J10" s="28">
        <v>2</v>
      </c>
      <c r="K10" s="4">
        <v>30</v>
      </c>
    </row>
    <row r="11" spans="1:11" ht="13.5" thickBot="1">
      <c r="A11" s="12" t="s">
        <v>25</v>
      </c>
      <c r="B11" s="12" t="s">
        <v>40</v>
      </c>
      <c r="C11" s="12" t="s">
        <v>41</v>
      </c>
      <c r="D11" s="12" t="s">
        <v>42</v>
      </c>
      <c r="E11" s="12">
        <v>59</v>
      </c>
      <c r="F11" s="30">
        <v>2.0138888888888876E-2</v>
      </c>
      <c r="G11" s="30">
        <v>4.0313078703703702E-2</v>
      </c>
      <c r="H11" s="30">
        <v>2.0174189814814825E-2</v>
      </c>
      <c r="I11" s="31">
        <v>45.437595020223149</v>
      </c>
      <c r="J11" s="28">
        <v>3</v>
      </c>
      <c r="K11" s="4">
        <v>27</v>
      </c>
    </row>
    <row r="12" spans="1:11" ht="13.5" thickBot="1">
      <c r="A12" s="12" t="s">
        <v>25</v>
      </c>
      <c r="B12" s="12" t="s">
        <v>50</v>
      </c>
      <c r="C12" s="12" t="s">
        <v>51</v>
      </c>
      <c r="D12" s="12">
        <v>1975</v>
      </c>
      <c r="E12" s="12">
        <v>62</v>
      </c>
      <c r="F12" s="30">
        <v>2.1180555555555543E-2</v>
      </c>
      <c r="G12" s="30">
        <v>4.2086458333333333E-2</v>
      </c>
      <c r="H12" s="30">
        <v>2.0905902777777791E-2</v>
      </c>
      <c r="I12" s="31">
        <v>43.847265358999458</v>
      </c>
      <c r="J12" s="28">
        <v>4</v>
      </c>
      <c r="K12" s="4">
        <v>25</v>
      </c>
    </row>
    <row r="13" spans="1:11" ht="13.5" thickBot="1">
      <c r="A13" s="12" t="s">
        <v>25</v>
      </c>
      <c r="B13" s="12" t="s">
        <v>57</v>
      </c>
      <c r="C13" s="12" t="s">
        <v>44</v>
      </c>
      <c r="D13" s="12">
        <v>1978</v>
      </c>
      <c r="E13" s="12">
        <v>33</v>
      </c>
      <c r="F13" s="30">
        <v>1.1111111111111105E-2</v>
      </c>
      <c r="G13" s="30">
        <v>3.2157523148148147E-2</v>
      </c>
      <c r="H13" s="30">
        <v>2.1046412037037041E-2</v>
      </c>
      <c r="I13" s="31">
        <v>43.554533905994788</v>
      </c>
      <c r="J13" s="28">
        <v>5</v>
      </c>
      <c r="K13" s="4">
        <v>24</v>
      </c>
    </row>
    <row r="14" spans="1:11" ht="13.5" thickBot="1">
      <c r="A14" s="12" t="s">
        <v>32</v>
      </c>
      <c r="B14" s="12" t="s">
        <v>58</v>
      </c>
      <c r="C14" s="12" t="s">
        <v>59</v>
      </c>
      <c r="D14" s="12" t="s">
        <v>60</v>
      </c>
      <c r="E14" s="12">
        <v>47</v>
      </c>
      <c r="F14" s="30">
        <v>1.5972222222222214E-2</v>
      </c>
      <c r="G14" s="30">
        <v>3.7046412037037041E-2</v>
      </c>
      <c r="H14" s="30">
        <v>2.1074189814814827E-2</v>
      </c>
      <c r="I14" s="31">
        <v>43.497124905948425</v>
      </c>
      <c r="J14" s="28">
        <v>6</v>
      </c>
      <c r="K14" s="4">
        <v>23</v>
      </c>
    </row>
    <row r="15" spans="1:11" ht="13.5" thickBot="1">
      <c r="A15" s="12" t="s">
        <v>25</v>
      </c>
      <c r="B15" s="12" t="s">
        <v>64</v>
      </c>
      <c r="C15" s="12" t="s">
        <v>65</v>
      </c>
      <c r="D15" s="12">
        <v>1965</v>
      </c>
      <c r="E15" s="12">
        <v>56</v>
      </c>
      <c r="F15" s="30">
        <v>1.909722222222221E-2</v>
      </c>
      <c r="G15" s="30">
        <v>4.0191550925925926E-2</v>
      </c>
      <c r="H15" s="30">
        <v>2.1094328703703716E-2</v>
      </c>
      <c r="I15" s="31">
        <v>43.455597925982801</v>
      </c>
      <c r="J15" s="28">
        <v>7</v>
      </c>
      <c r="K15" s="4">
        <v>22</v>
      </c>
    </row>
    <row r="16" spans="1:11" ht="13.5" thickBot="1">
      <c r="A16" s="12" t="s">
        <v>25</v>
      </c>
      <c r="B16" s="12" t="s">
        <v>71</v>
      </c>
      <c r="C16" s="12" t="s">
        <v>54</v>
      </c>
      <c r="D16" s="12">
        <v>1974</v>
      </c>
      <c r="E16" s="12">
        <v>36</v>
      </c>
      <c r="F16" s="30">
        <v>1.2152777777777771E-2</v>
      </c>
      <c r="G16" s="30">
        <v>3.3529050925925924E-2</v>
      </c>
      <c r="H16" s="30">
        <v>2.1376273148148155E-2</v>
      </c>
      <c r="I16" s="31">
        <v>42.882436068893441</v>
      </c>
      <c r="J16" s="28">
        <v>8</v>
      </c>
      <c r="K16" s="4">
        <v>21</v>
      </c>
    </row>
    <row r="17" spans="1:12" ht="13.5" thickBot="1">
      <c r="A17" s="12" t="s">
        <v>25</v>
      </c>
      <c r="B17" s="12" t="s">
        <v>72</v>
      </c>
      <c r="C17" s="12" t="s">
        <v>54</v>
      </c>
      <c r="D17" s="12">
        <v>1971</v>
      </c>
      <c r="E17" s="12">
        <v>6</v>
      </c>
      <c r="F17" s="30">
        <v>1.7361111111111101E-3</v>
      </c>
      <c r="G17" s="30">
        <v>2.3163425925925924E-2</v>
      </c>
      <c r="H17" s="30">
        <v>2.1427314814814816E-2</v>
      </c>
      <c r="I17" s="31">
        <v>42.780286498282301</v>
      </c>
      <c r="J17" s="28">
        <v>9</v>
      </c>
      <c r="K17" s="4">
        <v>20</v>
      </c>
    </row>
    <row r="18" spans="1:12" ht="13.5" thickBot="1">
      <c r="A18" s="12" t="s">
        <v>32</v>
      </c>
      <c r="B18" s="12" t="s">
        <v>81</v>
      </c>
      <c r="C18" s="12" t="s">
        <v>76</v>
      </c>
      <c r="D18" s="12" t="s">
        <v>82</v>
      </c>
      <c r="E18" s="12">
        <v>22</v>
      </c>
      <c r="F18" s="30">
        <v>7.2916666666666624E-3</v>
      </c>
      <c r="G18" s="30">
        <v>2.8936342592592593E-2</v>
      </c>
      <c r="H18" s="30">
        <v>2.1644675925925932E-2</v>
      </c>
      <c r="I18" s="31">
        <v>42.350676434415256</v>
      </c>
      <c r="J18" s="28">
        <v>10</v>
      </c>
      <c r="K18" s="4">
        <v>19</v>
      </c>
    </row>
    <row r="19" spans="1:12" ht="13.5" thickBot="1">
      <c r="A19" s="12" t="s">
        <v>32</v>
      </c>
      <c r="B19" s="12" t="s">
        <v>83</v>
      </c>
      <c r="C19" s="12" t="s">
        <v>84</v>
      </c>
      <c r="D19" s="12" t="s">
        <v>85</v>
      </c>
      <c r="E19" s="12">
        <v>11</v>
      </c>
      <c r="F19" s="30">
        <v>3.4722222222222203E-3</v>
      </c>
      <c r="G19" s="30">
        <v>2.5119791666666665E-2</v>
      </c>
      <c r="H19" s="30">
        <v>2.1647569444444445E-2</v>
      </c>
      <c r="I19" s="31">
        <v>42.345015638784183</v>
      </c>
      <c r="J19" s="28">
        <v>11</v>
      </c>
      <c r="K19" s="4">
        <v>18</v>
      </c>
    </row>
    <row r="20" spans="1:12" ht="13.5" thickBot="1">
      <c r="A20" s="12" t="s">
        <v>32</v>
      </c>
      <c r="B20" s="12" t="s">
        <v>91</v>
      </c>
      <c r="C20" s="12" t="s">
        <v>92</v>
      </c>
      <c r="D20" s="12" t="s">
        <v>93</v>
      </c>
      <c r="E20" s="12">
        <v>3</v>
      </c>
      <c r="F20" s="30">
        <v>6.9444444444444404E-4</v>
      </c>
      <c r="G20" s="30">
        <v>2.2459953703703708E-2</v>
      </c>
      <c r="H20" s="30">
        <v>2.1765509259259262E-2</v>
      </c>
      <c r="I20" s="31">
        <v>42.115562551182101</v>
      </c>
      <c r="J20" s="28">
        <v>12</v>
      </c>
      <c r="K20" s="4">
        <v>17</v>
      </c>
    </row>
    <row r="21" spans="1:12" ht="13.5" thickBot="1">
      <c r="A21" s="12" t="s">
        <v>25</v>
      </c>
      <c r="B21" s="12" t="s">
        <v>101</v>
      </c>
      <c r="C21" s="12">
        <v>0</v>
      </c>
      <c r="D21" s="12" t="s">
        <v>102</v>
      </c>
      <c r="E21" s="12">
        <v>34</v>
      </c>
      <c r="F21" s="30">
        <v>1.1458333333333327E-2</v>
      </c>
      <c r="G21" s="30">
        <v>3.3530902777777781E-2</v>
      </c>
      <c r="H21" s="30">
        <v>2.2072569444444454E-2</v>
      </c>
      <c r="I21" s="31">
        <v>41.529676414604587</v>
      </c>
      <c r="J21" s="28">
        <v>13</v>
      </c>
      <c r="K21" s="4">
        <v>16</v>
      </c>
    </row>
    <row r="22" spans="1:12" ht="13.5" thickBot="1">
      <c r="A22" s="12" t="s">
        <v>25</v>
      </c>
      <c r="B22" s="12" t="s">
        <v>103</v>
      </c>
      <c r="C22" s="12" t="s">
        <v>104</v>
      </c>
      <c r="D22" s="12">
        <v>1966</v>
      </c>
      <c r="E22" s="12">
        <v>23</v>
      </c>
      <c r="F22" s="30">
        <v>7.6388888888888843E-3</v>
      </c>
      <c r="G22" s="30">
        <v>2.9766203703703701E-2</v>
      </c>
      <c r="H22" s="30">
        <v>2.2127314814814815E-2</v>
      </c>
      <c r="I22" s="31">
        <v>41.426927502876872</v>
      </c>
      <c r="J22" s="28">
        <v>14</v>
      </c>
      <c r="K22" s="4">
        <v>15</v>
      </c>
    </row>
    <row r="23" spans="1:12" ht="13.5" thickBot="1">
      <c r="A23" s="12" t="s">
        <v>32</v>
      </c>
      <c r="B23" s="12" t="s">
        <v>105</v>
      </c>
      <c r="C23" s="12" t="s">
        <v>54</v>
      </c>
      <c r="D23" s="12" t="s">
        <v>106</v>
      </c>
      <c r="E23" s="12">
        <v>61</v>
      </c>
      <c r="F23" s="30">
        <v>2.0833333333333322E-2</v>
      </c>
      <c r="G23" s="30">
        <v>4.3117361111111113E-2</v>
      </c>
      <c r="H23" s="30">
        <v>2.2284027777777791E-2</v>
      </c>
      <c r="I23" s="31">
        <v>41.135591635763006</v>
      </c>
      <c r="J23" s="28">
        <v>15</v>
      </c>
      <c r="K23" s="4">
        <v>14</v>
      </c>
    </row>
    <row r="24" spans="1:12" ht="13.5" thickBot="1">
      <c r="A24" s="12" t="s">
        <v>25</v>
      </c>
      <c r="B24" s="12" t="s">
        <v>111</v>
      </c>
      <c r="C24" s="12" t="s">
        <v>112</v>
      </c>
      <c r="D24" s="12" t="s">
        <v>113</v>
      </c>
      <c r="E24" s="12">
        <v>45</v>
      </c>
      <c r="F24" s="30">
        <v>1.5277777777777769E-2</v>
      </c>
      <c r="G24" s="30">
        <v>3.7864930555555558E-2</v>
      </c>
      <c r="H24" s="30">
        <v>2.2587152777777789E-2</v>
      </c>
      <c r="I24" s="31">
        <v>40.583542143856342</v>
      </c>
      <c r="J24" s="28">
        <v>16</v>
      </c>
      <c r="K24" s="4">
        <v>13</v>
      </c>
    </row>
    <row r="25" spans="1:12" ht="13.5" thickBot="1">
      <c r="A25" s="12" t="s">
        <v>32</v>
      </c>
      <c r="B25" s="12" t="s">
        <v>121</v>
      </c>
      <c r="C25" s="12" t="s">
        <v>54</v>
      </c>
      <c r="D25" s="12" t="s">
        <v>122</v>
      </c>
      <c r="E25" s="12">
        <v>64</v>
      </c>
      <c r="F25" s="30">
        <v>2.1874999999999988E-2</v>
      </c>
      <c r="G25" s="30">
        <v>4.4571064814814813E-2</v>
      </c>
      <c r="H25" s="30">
        <v>2.2696064814814825E-2</v>
      </c>
      <c r="I25" s="31">
        <v>40.388793129825473</v>
      </c>
      <c r="J25" s="28">
        <v>17</v>
      </c>
      <c r="K25" s="4">
        <v>12</v>
      </c>
    </row>
    <row r="26" spans="1:12" ht="13.5" thickBot="1">
      <c r="A26" s="12" t="s">
        <v>32</v>
      </c>
      <c r="B26" s="12" t="s">
        <v>123</v>
      </c>
      <c r="C26" s="12" t="s">
        <v>124</v>
      </c>
      <c r="D26" s="12" t="s">
        <v>125</v>
      </c>
      <c r="E26" s="12">
        <v>4</v>
      </c>
      <c r="F26" s="30">
        <v>1.041666666666666E-3</v>
      </c>
      <c r="G26" s="30">
        <v>2.3746527777777776E-2</v>
      </c>
      <c r="H26" s="30">
        <v>2.270486111111111E-2</v>
      </c>
      <c r="I26" s="31">
        <v>40.373145740938988</v>
      </c>
      <c r="J26" s="28">
        <v>18</v>
      </c>
      <c r="K26" s="4">
        <v>11</v>
      </c>
    </row>
    <row r="27" spans="1:12" ht="13.5" thickBot="1">
      <c r="A27" s="12" t="s">
        <v>32</v>
      </c>
      <c r="B27" s="12" t="s">
        <v>126</v>
      </c>
      <c r="C27" s="12" t="s">
        <v>127</v>
      </c>
      <c r="D27" s="12" t="s">
        <v>128</v>
      </c>
      <c r="E27" s="12">
        <v>8</v>
      </c>
      <c r="F27" s="30">
        <v>2.4305555555555543E-3</v>
      </c>
      <c r="G27" s="30">
        <v>2.5185879629629624E-2</v>
      </c>
      <c r="H27" s="30">
        <v>2.275532407407407E-2</v>
      </c>
      <c r="I27" s="31">
        <v>40.283612911101393</v>
      </c>
      <c r="J27" s="28">
        <v>19</v>
      </c>
      <c r="K27" s="4">
        <v>10</v>
      </c>
    </row>
    <row r="28" spans="1:12" ht="13.5" thickBot="1">
      <c r="A28" s="12" t="s">
        <v>25</v>
      </c>
      <c r="B28" s="12" t="s">
        <v>130</v>
      </c>
      <c r="C28" s="12" t="s">
        <v>65</v>
      </c>
      <c r="D28" s="12">
        <v>1968</v>
      </c>
      <c r="E28" s="12">
        <v>15</v>
      </c>
      <c r="F28" s="30">
        <v>4.8611111111111086E-3</v>
      </c>
      <c r="G28" s="30">
        <v>2.7874768518518514E-2</v>
      </c>
      <c r="H28" s="30">
        <v>2.3013657407407406E-2</v>
      </c>
      <c r="I28" s="31">
        <v>39.831420553415349</v>
      </c>
      <c r="J28" s="28">
        <v>20</v>
      </c>
      <c r="K28" s="4">
        <v>9</v>
      </c>
      <c r="L28" s="6"/>
    </row>
    <row r="29" spans="1:12" ht="13.5" thickBot="1">
      <c r="A29" s="12" t="s">
        <v>25</v>
      </c>
      <c r="B29" s="12" t="s">
        <v>138</v>
      </c>
      <c r="C29" s="12" t="s">
        <v>100</v>
      </c>
      <c r="D29" s="12">
        <v>1968</v>
      </c>
      <c r="E29" s="12">
        <v>31</v>
      </c>
      <c r="F29" s="30">
        <v>1.0416666666666661E-2</v>
      </c>
      <c r="G29" s="30">
        <v>3.4357407407407406E-2</v>
      </c>
      <c r="H29" s="30">
        <v>2.3940740740740745E-2</v>
      </c>
      <c r="I29" s="31">
        <v>38.288985148514847</v>
      </c>
      <c r="J29" s="28">
        <v>21</v>
      </c>
      <c r="K29" s="4">
        <v>8</v>
      </c>
      <c r="L29" s="6"/>
    </row>
    <row r="30" spans="1:12" ht="13.5" thickBot="1">
      <c r="A30" s="12" t="s">
        <v>32</v>
      </c>
      <c r="B30" s="12" t="s">
        <v>165</v>
      </c>
      <c r="C30" s="12" t="s">
        <v>34</v>
      </c>
      <c r="D30" s="12" t="s">
        <v>166</v>
      </c>
      <c r="E30" s="12">
        <v>2</v>
      </c>
      <c r="F30" s="30">
        <v>3.4722222222222202E-4</v>
      </c>
      <c r="G30" s="30">
        <v>2.567997685185185E-2</v>
      </c>
      <c r="H30" s="30">
        <v>2.5332754629629629E-2</v>
      </c>
      <c r="I30" s="31">
        <v>36.185037121644775</v>
      </c>
      <c r="J30" s="28">
        <v>22</v>
      </c>
      <c r="K30" s="4">
        <v>7</v>
      </c>
      <c r="L30" s="6"/>
    </row>
    <row r="31" spans="1:12" ht="13.5" thickBot="1">
      <c r="A31" s="12" t="s">
        <v>25</v>
      </c>
      <c r="B31" s="12" t="s">
        <v>174</v>
      </c>
      <c r="C31" s="12">
        <v>0</v>
      </c>
      <c r="D31" s="12" t="s">
        <v>175</v>
      </c>
      <c r="E31" s="12">
        <v>46</v>
      </c>
      <c r="F31" s="30">
        <v>1.5624999999999991E-2</v>
      </c>
      <c r="G31" s="30">
        <v>4.2526388888888884E-2</v>
      </c>
      <c r="H31" s="30">
        <v>2.6901388888888891E-2</v>
      </c>
      <c r="I31" s="31">
        <v>34.075068408281275</v>
      </c>
      <c r="J31" s="28">
        <v>23</v>
      </c>
      <c r="K31" s="4">
        <v>6</v>
      </c>
      <c r="L31" s="6"/>
    </row>
    <row r="32" spans="1:12" ht="13.5" thickBot="1">
      <c r="A32" s="12" t="s">
        <v>25</v>
      </c>
      <c r="B32" s="12" t="s">
        <v>179</v>
      </c>
      <c r="C32" s="12">
        <v>0</v>
      </c>
      <c r="D32" s="12" t="s">
        <v>180</v>
      </c>
      <c r="E32" s="12">
        <v>1</v>
      </c>
      <c r="F32" s="30">
        <v>0</v>
      </c>
      <c r="G32" s="30">
        <v>2.7907870370370371E-2</v>
      </c>
      <c r="H32" s="30">
        <v>2.7907870370370371E-2</v>
      </c>
      <c r="I32" s="31">
        <v>32.846170435128812</v>
      </c>
      <c r="J32" s="28">
        <v>24</v>
      </c>
      <c r="K32" s="4">
        <v>5</v>
      </c>
      <c r="L32" s="6"/>
    </row>
    <row r="33" spans="1:12" ht="13.5" thickBot="1">
      <c r="A33" s="12" t="str">
        <f>IFERROR(IFERROR(VLOOKUP("H2 (TP)",[1]Eingabe!A61:J61,1,FALSE),VLOOKUP("H2",[1]Eingabe!A61:J61,1,FALSE)),"")</f>
        <v/>
      </c>
      <c r="B33" s="12" t="str">
        <f>IFERROR(IFERROR(VLOOKUP("H2",[1]Eingabe!A61:J61,3,FALSE),VLOOKUP("H2 (TP)",[1]Eingabe!A61:J61,3,FALSE)),"")</f>
        <v/>
      </c>
      <c r="C33" s="12" t="str">
        <f>IFERROR(IFERROR(VLOOKUP("H2",[1]Eingabe!A61:J61,4,FALSE),VLOOKUP("H2 (TP)",[1]Eingabe!A61:J61,4,FALSE)),"")</f>
        <v/>
      </c>
      <c r="D33" s="12" t="str">
        <f>IFERROR(IFERROR(VLOOKUP("H2",[1]Eingabe!A61:J61,5,FALSE),VLOOKUP("H2 (TP)",[1]Eingabe!A61:J61,5,FALSE)),"")</f>
        <v/>
      </c>
      <c r="E33" s="12" t="str">
        <f>IFERROR(IFERROR(VLOOKUP("H2",[1]Eingabe!A61:J61,2,FALSE),VLOOKUP("H2 (TP)",[1]Eingabe!A61:J61,2,FALSE)),"")</f>
        <v/>
      </c>
      <c r="F33" s="30" t="str">
        <f>IFERROR(IFERROR(VLOOKUP("H2",[1]Eingabe!A61:J61,7,FALSE),VLOOKUP("H2 (TP)",[1]Eingabe!A61:J61,7,FALSE)),"")</f>
        <v/>
      </c>
      <c r="G33" s="30" t="str">
        <f>IFERROR(IFERROR(VLOOKUP("H2",[1]Eingabe!A61:J61,8,FALSE),VLOOKUP("H2 (TP)",[1]Eingabe!A61:J61,8,FALSE)),"")</f>
        <v/>
      </c>
      <c r="H33" s="30" t="str">
        <f>IFERROR(IFERROR(VLOOKUP("H2",[1]Eingabe!A61:J61,9,FALSE),VLOOKUP("H2 (TP)",[1]Eingabe!A61:J61,9,FALSE)),"")</f>
        <v/>
      </c>
      <c r="I33" s="31" t="str">
        <f>IFERROR(IFERROR(VLOOKUP("H2",[1]Eingabe!A61:J61,10,FALSE),VLOOKUP("H2 (TP)",[1]Eingabe!A61:J61,10,FALSE)),"")</f>
        <v/>
      </c>
      <c r="J33" s="28" t="str">
        <f t="shared" ref="J33:J64" si="0">IFERROR(RANK(I33,$I$9:$I$107),"")</f>
        <v/>
      </c>
      <c r="K33" s="4" t="str">
        <f>IFERROR(VLOOKUP(J33,[1]Punktevergabe!$A$2:$B$107,2,FALSE),"")</f>
        <v/>
      </c>
      <c r="L33" s="6"/>
    </row>
    <row r="34" spans="1:12" ht="13.5" thickBot="1">
      <c r="A34" s="12" t="str">
        <f>IFERROR(IFERROR(VLOOKUP("H2 (TP)",[1]Eingabe!A13:J13,1,FALSE),VLOOKUP("H2",[1]Eingabe!A13:J13,1,FALSE)),"")</f>
        <v/>
      </c>
      <c r="B34" s="12" t="str">
        <f>IFERROR(IFERROR(VLOOKUP("H2",[1]Eingabe!A13:J13,3,FALSE),VLOOKUP("H2 (TP)",[1]Eingabe!A13:J13,3,FALSE)),"")</f>
        <v/>
      </c>
      <c r="C34" s="12" t="str">
        <f>IFERROR(IFERROR(VLOOKUP("H2",[1]Eingabe!A13:J13,4,FALSE),VLOOKUP("H2 (TP)",[1]Eingabe!A13:J13,4,FALSE)),"")</f>
        <v/>
      </c>
      <c r="D34" s="12" t="str">
        <f>IFERROR(IFERROR(VLOOKUP("H2",[1]Eingabe!A13:J13,5,FALSE),VLOOKUP("H2 (TP)",[1]Eingabe!A13:J13,5,FALSE)),"")</f>
        <v/>
      </c>
      <c r="E34" s="12" t="str">
        <f>IFERROR(IFERROR(VLOOKUP("H2",[1]Eingabe!A13:J13,2,FALSE),VLOOKUP("H2 (TP)",[1]Eingabe!A13:J13,2,FALSE)),"")</f>
        <v/>
      </c>
      <c r="F34" s="30" t="str">
        <f>IFERROR(IFERROR(VLOOKUP("H2",[1]Eingabe!A13:J13,7,FALSE),VLOOKUP("H2 (TP)",[1]Eingabe!A13:J13,7,FALSE)),"")</f>
        <v/>
      </c>
      <c r="G34" s="30" t="str">
        <f>IFERROR(IFERROR(VLOOKUP("H2",[1]Eingabe!A13:J13,8,FALSE),VLOOKUP("H2 (TP)",[1]Eingabe!A13:J13,8,FALSE)),"")</f>
        <v/>
      </c>
      <c r="H34" s="30" t="str">
        <f>IFERROR(IFERROR(VLOOKUP("H2",[1]Eingabe!A13:J13,9,FALSE),VLOOKUP("H2 (TP)",[1]Eingabe!A13:J13,9,FALSE)),"")</f>
        <v/>
      </c>
      <c r="I34" s="31" t="str">
        <f>IFERROR(IFERROR(VLOOKUP("H2",[1]Eingabe!A13:J13,10,FALSE),VLOOKUP("H2 (TP)",[1]Eingabe!A13:J13,10,FALSE)),"")</f>
        <v/>
      </c>
      <c r="J34" s="28" t="str">
        <f t="shared" si="0"/>
        <v/>
      </c>
      <c r="K34" s="4" t="str">
        <f>IFERROR(VLOOKUP(J34,[1]Punktevergabe!$A$2:$B$107,2,FALSE),"")</f>
        <v/>
      </c>
      <c r="L34" s="6"/>
    </row>
    <row r="35" spans="1:12" ht="13.5" thickBot="1">
      <c r="A35" s="12" t="str">
        <f>IFERROR(IFERROR(VLOOKUP("H2 (TP)",[1]Eingabe!A10:J10,1,FALSE),VLOOKUP("H2",[1]Eingabe!A10:J10,1,FALSE)),"")</f>
        <v/>
      </c>
      <c r="B35" s="12" t="str">
        <f>IFERROR(IFERROR(VLOOKUP("H2",[1]Eingabe!A10:J10,3,FALSE),VLOOKUP("H2 (TP)",[1]Eingabe!A10:J10,3,FALSE)),"")</f>
        <v/>
      </c>
      <c r="C35" s="12" t="str">
        <f>IFERROR(IFERROR(VLOOKUP("H2",[1]Eingabe!A10:J10,4,FALSE),VLOOKUP("H2 (TP)",[1]Eingabe!A10:J10,4,FALSE)),"")</f>
        <v/>
      </c>
      <c r="D35" s="12" t="str">
        <f>IFERROR(IFERROR(VLOOKUP("H2",[1]Eingabe!A10:J10,5,FALSE),VLOOKUP("H2 (TP)",[1]Eingabe!A10:J10,5,FALSE)),"")</f>
        <v/>
      </c>
      <c r="E35" s="12" t="str">
        <f>IFERROR(IFERROR(VLOOKUP("H2",[1]Eingabe!A10:J10,2,FALSE),VLOOKUP("H2 (TP)",[1]Eingabe!A10:J10,2,FALSE)),"")</f>
        <v/>
      </c>
      <c r="F35" s="30" t="str">
        <f>IFERROR(IFERROR(VLOOKUP("H2",[1]Eingabe!A10:J10,7,FALSE),VLOOKUP("H2 (TP)",[1]Eingabe!A10:J10,7,FALSE)),"")</f>
        <v/>
      </c>
      <c r="G35" s="30" t="str">
        <f>IFERROR(IFERROR(VLOOKUP("H2",[1]Eingabe!A10:J10,8,FALSE),VLOOKUP("H2 (TP)",[1]Eingabe!A10:J10,8,FALSE)),"")</f>
        <v/>
      </c>
      <c r="H35" s="30" t="str">
        <f>IFERROR(IFERROR(VLOOKUP("H2",[1]Eingabe!A10:J10,9,FALSE),VLOOKUP("H2 (TP)",[1]Eingabe!A10:J10,9,FALSE)),"")</f>
        <v/>
      </c>
      <c r="I35" s="31" t="str">
        <f>IFERROR(IFERROR(VLOOKUP("H2",[1]Eingabe!A10:J10,10,FALSE),VLOOKUP("H2 (TP)",[1]Eingabe!A10:J10,10,FALSE)),"")</f>
        <v/>
      </c>
      <c r="J35" s="28" t="str">
        <f t="shared" si="0"/>
        <v/>
      </c>
      <c r="K35" s="4" t="str">
        <f>IFERROR(VLOOKUP(J35,[1]Punktevergabe!$A$2:$B$107,2,FALSE),"")</f>
        <v/>
      </c>
      <c r="L35" s="6"/>
    </row>
    <row r="36" spans="1:12" ht="13.5" thickBot="1">
      <c r="A36" s="12" t="str">
        <f>IFERROR(IFERROR(VLOOKUP("H2 (TP)",[1]Eingabe!A8:J8,1,FALSE),VLOOKUP("H2",[1]Eingabe!A8:J8,1,FALSE)),"")</f>
        <v/>
      </c>
      <c r="B36" s="12" t="str">
        <f>IFERROR(IFERROR(VLOOKUP("H2",[1]Eingabe!A8:J8,3,FALSE),VLOOKUP("H2 (TP)",[1]Eingabe!A8:J8,3,FALSE)),"")</f>
        <v/>
      </c>
      <c r="C36" s="12" t="str">
        <f>IFERROR(IFERROR(VLOOKUP("H2",[1]Eingabe!A8:J8,4,FALSE),VLOOKUP("H2 (TP)",[1]Eingabe!A8:J8,4,FALSE)),"")</f>
        <v/>
      </c>
      <c r="D36" s="12" t="str">
        <f>IFERROR(IFERROR(VLOOKUP("H2",[1]Eingabe!A8:J8,5,FALSE),VLOOKUP("H2 (TP)",[1]Eingabe!A8:J8,5,FALSE)),"")</f>
        <v/>
      </c>
      <c r="E36" s="12" t="str">
        <f>IFERROR(IFERROR(VLOOKUP("H2",[1]Eingabe!A8:J8,2,FALSE),VLOOKUP("H2 (TP)",[1]Eingabe!A8:J8,2,FALSE)),"")</f>
        <v/>
      </c>
      <c r="F36" s="30" t="str">
        <f>IFERROR(IFERROR(VLOOKUP("H2",[1]Eingabe!A8:J8,7,FALSE),VLOOKUP("H2 (TP)",[1]Eingabe!A8:J8,7,FALSE)),"")</f>
        <v/>
      </c>
      <c r="G36" s="30" t="str">
        <f>IFERROR(IFERROR(VLOOKUP("H2",[1]Eingabe!A8:J8,8,FALSE),VLOOKUP("H2 (TP)",[1]Eingabe!A8:J8,8,FALSE)),"")</f>
        <v/>
      </c>
      <c r="H36" s="30" t="str">
        <f>IFERROR(IFERROR(VLOOKUP("H2",[1]Eingabe!A8:J8,9,FALSE),VLOOKUP("H2 (TP)",[1]Eingabe!A8:J8,9,FALSE)),"")</f>
        <v/>
      </c>
      <c r="I36" s="31" t="str">
        <f>IFERROR(IFERROR(VLOOKUP("H2",[1]Eingabe!A8:J8,10,FALSE),VLOOKUP("H2 (TP)",[1]Eingabe!A8:J8,10,FALSE)),"")</f>
        <v/>
      </c>
      <c r="J36" s="28" t="str">
        <f t="shared" si="0"/>
        <v/>
      </c>
      <c r="K36" s="4" t="str">
        <f>IFERROR(VLOOKUP(J36,[1]Punktevergabe!$A$2:$B$107,2,FALSE),"")</f>
        <v/>
      </c>
      <c r="L36" s="6"/>
    </row>
    <row r="37" spans="1:12" ht="13.5" thickBot="1">
      <c r="A37" s="12" t="str">
        <f>IFERROR(IFERROR(VLOOKUP("H2 (TP)",[1]Eingabe!A64:J64,1,FALSE),VLOOKUP("H2",[1]Eingabe!A64:J64,1,FALSE)),"")</f>
        <v/>
      </c>
      <c r="B37" s="12" t="str">
        <f>IFERROR(IFERROR(VLOOKUP("H2",[1]Eingabe!A64:J64,3,FALSE),VLOOKUP("H2 (TP)",[1]Eingabe!A64:J64,3,FALSE)),"")</f>
        <v/>
      </c>
      <c r="C37" s="12" t="str">
        <f>IFERROR(IFERROR(VLOOKUP("H2",[1]Eingabe!A64:J64,4,FALSE),VLOOKUP("H2 (TP)",[1]Eingabe!A64:J64,4,FALSE)),"")</f>
        <v/>
      </c>
      <c r="D37" s="12" t="str">
        <f>IFERROR(IFERROR(VLOOKUP("H2",[1]Eingabe!A64:J64,5,FALSE),VLOOKUP("H2 (TP)",[1]Eingabe!A64:J64,5,FALSE)),"")</f>
        <v/>
      </c>
      <c r="E37" s="12" t="str">
        <f>IFERROR(IFERROR(VLOOKUP("H2",[1]Eingabe!A64:J64,2,FALSE),VLOOKUP("H2 (TP)",[1]Eingabe!A64:J64,2,FALSE)),"")</f>
        <v/>
      </c>
      <c r="F37" s="30" t="str">
        <f>IFERROR(IFERROR(VLOOKUP("H2",[1]Eingabe!A64:J64,7,FALSE),VLOOKUP("H2 (TP)",[1]Eingabe!A64:J64,7,FALSE)),"")</f>
        <v/>
      </c>
      <c r="G37" s="30" t="str">
        <f>IFERROR(IFERROR(VLOOKUP("H2",[1]Eingabe!A64:J64,8,FALSE),VLOOKUP("H2 (TP)",[1]Eingabe!A64:J64,8,FALSE)),"")</f>
        <v/>
      </c>
      <c r="H37" s="30" t="str">
        <f>IFERROR(IFERROR(VLOOKUP("H2",[1]Eingabe!A64:J64,9,FALSE),VLOOKUP("H2 (TP)",[1]Eingabe!A64:J64,9,FALSE)),"")</f>
        <v/>
      </c>
      <c r="I37" s="31" t="str">
        <f>IFERROR(IFERROR(VLOOKUP("H2",[1]Eingabe!A64:J64,10,FALSE),VLOOKUP("H2 (TP)",[1]Eingabe!A64:J64,10,FALSE)),"")</f>
        <v/>
      </c>
      <c r="J37" s="28" t="str">
        <f t="shared" si="0"/>
        <v/>
      </c>
      <c r="K37" s="4" t="str">
        <f>IFERROR(VLOOKUP(J37,[1]Punktevergabe!$A$2:$B$107,2,FALSE),"")</f>
        <v/>
      </c>
      <c r="L37" s="6"/>
    </row>
    <row r="38" spans="1:12" ht="13.5" thickBot="1">
      <c r="A38" s="12" t="str">
        <f>IFERROR(IFERROR(VLOOKUP("H2 (TP)",[1]Eingabe!A25:J25,1,FALSE),VLOOKUP("H2",[1]Eingabe!A25:J25,1,FALSE)),"")</f>
        <v/>
      </c>
      <c r="B38" s="12" t="str">
        <f>IFERROR(IFERROR(VLOOKUP("H2",[1]Eingabe!A25:J25,3,FALSE),VLOOKUP("H2 (TP)",[1]Eingabe!A25:J25,3,FALSE)),"")</f>
        <v/>
      </c>
      <c r="C38" s="12" t="str">
        <f>IFERROR(IFERROR(VLOOKUP("H2",[1]Eingabe!A25:J25,4,FALSE),VLOOKUP("H2 (TP)",[1]Eingabe!A25:J25,4,FALSE)),"")</f>
        <v/>
      </c>
      <c r="D38" s="12" t="str">
        <f>IFERROR(IFERROR(VLOOKUP("H2",[1]Eingabe!A25:J25,5,FALSE),VLOOKUP("H2 (TP)",[1]Eingabe!A25:J25,5,FALSE)),"")</f>
        <v/>
      </c>
      <c r="E38" s="12" t="str">
        <f>IFERROR(IFERROR(VLOOKUP("H2",[1]Eingabe!A25:J25,2,FALSE),VLOOKUP("H2 (TP)",[1]Eingabe!A25:J25,2,FALSE)),"")</f>
        <v/>
      </c>
      <c r="F38" s="30" t="str">
        <f>IFERROR(IFERROR(VLOOKUP("H2",[1]Eingabe!A25:J25,7,FALSE),VLOOKUP("H2 (TP)",[1]Eingabe!A25:J25,7,FALSE)),"")</f>
        <v/>
      </c>
      <c r="G38" s="30" t="str">
        <f>IFERROR(IFERROR(VLOOKUP("H2",[1]Eingabe!A25:J25,8,FALSE),VLOOKUP("H2 (TP)",[1]Eingabe!A25:J25,8,FALSE)),"")</f>
        <v/>
      </c>
      <c r="H38" s="30" t="str">
        <f>IFERROR(IFERROR(VLOOKUP("H2",[1]Eingabe!A25:J25,9,FALSE),VLOOKUP("H2 (TP)",[1]Eingabe!A25:J25,9,FALSE)),"")</f>
        <v/>
      </c>
      <c r="I38" s="31" t="str">
        <f>IFERROR(IFERROR(VLOOKUP("H2",[1]Eingabe!A25:J25,10,FALSE),VLOOKUP("H2 (TP)",[1]Eingabe!A25:J25,10,FALSE)),"")</f>
        <v/>
      </c>
      <c r="J38" s="28" t="str">
        <f t="shared" si="0"/>
        <v/>
      </c>
      <c r="K38" s="4" t="str">
        <f>IFERROR(VLOOKUP(J38,[1]Punktevergabe!$A$2:$B$107,2,FALSE),"")</f>
        <v/>
      </c>
      <c r="L38" s="6"/>
    </row>
    <row r="39" spans="1:12" ht="13.5" thickBot="1">
      <c r="A39" s="12" t="str">
        <f>IFERROR(IFERROR(VLOOKUP("H2 (TP)",[1]Eingabe!A30:J30,1,FALSE),VLOOKUP("H2",[1]Eingabe!A30:J30,1,FALSE)),"")</f>
        <v/>
      </c>
      <c r="B39" s="12" t="str">
        <f>IFERROR(IFERROR(VLOOKUP("H2",[1]Eingabe!A30:J30,3,FALSE),VLOOKUP("H2 (TP)",[1]Eingabe!A30:J30,3,FALSE)),"")</f>
        <v/>
      </c>
      <c r="C39" s="12" t="str">
        <f>IFERROR(IFERROR(VLOOKUP("H2",[1]Eingabe!A30:J30,4,FALSE),VLOOKUP("H2 (TP)",[1]Eingabe!A30:J30,4,FALSE)),"")</f>
        <v/>
      </c>
      <c r="D39" s="12" t="str">
        <f>IFERROR(IFERROR(VLOOKUP("H2",[1]Eingabe!A30:J30,5,FALSE),VLOOKUP("H2 (TP)",[1]Eingabe!A30:J30,5,FALSE)),"")</f>
        <v/>
      </c>
      <c r="E39" s="12" t="str">
        <f>IFERROR(IFERROR(VLOOKUP("H2",[1]Eingabe!A30:J30,2,FALSE),VLOOKUP("H2 (TP)",[1]Eingabe!A30:J30,2,FALSE)),"")</f>
        <v/>
      </c>
      <c r="F39" s="30" t="str">
        <f>IFERROR(IFERROR(VLOOKUP("H2",[1]Eingabe!A30:J30,7,FALSE),VLOOKUP("H2 (TP)",[1]Eingabe!A30:J30,7,FALSE)),"")</f>
        <v/>
      </c>
      <c r="G39" s="30" t="str">
        <f>IFERROR(IFERROR(VLOOKUP("H2",[1]Eingabe!A30:J30,8,FALSE),VLOOKUP("H2 (TP)",[1]Eingabe!A30:J30,8,FALSE)),"")</f>
        <v/>
      </c>
      <c r="H39" s="30" t="str">
        <f>IFERROR(IFERROR(VLOOKUP("H2",[1]Eingabe!A30:J30,9,FALSE),VLOOKUP("H2 (TP)",[1]Eingabe!A30:J30,9,FALSE)),"")</f>
        <v/>
      </c>
      <c r="I39" s="31" t="str">
        <f>IFERROR(IFERROR(VLOOKUP("H2",[1]Eingabe!A30:J30,10,FALSE),VLOOKUP("H2 (TP)",[1]Eingabe!A30:J30,10,FALSE)),"")</f>
        <v/>
      </c>
      <c r="J39" s="28" t="str">
        <f t="shared" si="0"/>
        <v/>
      </c>
      <c r="K39" s="4" t="str">
        <f>IFERROR(VLOOKUP(J39,[1]Punktevergabe!$A$2:$B$107,2,FALSE),"")</f>
        <v/>
      </c>
      <c r="L39" s="6"/>
    </row>
    <row r="40" spans="1:12" ht="13.5" thickBot="1">
      <c r="A40" s="12" t="str">
        <f>IFERROR(IFERROR(VLOOKUP("H2 (TP)",[1]Eingabe!A31:J31,1,FALSE),VLOOKUP("H2",[1]Eingabe!A31:J31,1,FALSE)),"")</f>
        <v/>
      </c>
      <c r="B40" s="12" t="str">
        <f>IFERROR(IFERROR(VLOOKUP("H2",[1]Eingabe!A31:J31,3,FALSE),VLOOKUP("H2 (TP)",[1]Eingabe!A31:J31,3,FALSE)),"")</f>
        <v/>
      </c>
      <c r="C40" s="12" t="str">
        <f>IFERROR(IFERROR(VLOOKUP("H2",[1]Eingabe!A31:J31,4,FALSE),VLOOKUP("H2 (TP)",[1]Eingabe!A31:J31,4,FALSE)),"")</f>
        <v/>
      </c>
      <c r="D40" s="12" t="str">
        <f>IFERROR(IFERROR(VLOOKUP("H2",[1]Eingabe!A31:J31,5,FALSE),VLOOKUP("H2 (TP)",[1]Eingabe!A31:J31,5,FALSE)),"")</f>
        <v/>
      </c>
      <c r="E40" s="12" t="str">
        <f>IFERROR(IFERROR(VLOOKUP("H2",[1]Eingabe!A31:J31,2,FALSE),VLOOKUP("H2 (TP)",[1]Eingabe!A31:J31,2,FALSE)),"")</f>
        <v/>
      </c>
      <c r="F40" s="30" t="str">
        <f>IFERROR(IFERROR(VLOOKUP("H2",[1]Eingabe!A31:J31,7,FALSE),VLOOKUP("H2 (TP)",[1]Eingabe!A31:J31,7,FALSE)),"")</f>
        <v/>
      </c>
      <c r="G40" s="30" t="str">
        <f>IFERROR(IFERROR(VLOOKUP("H2",[1]Eingabe!A31:J31,8,FALSE),VLOOKUP("H2 (TP)",[1]Eingabe!A31:J31,8,FALSE)),"")</f>
        <v/>
      </c>
      <c r="H40" s="30" t="str">
        <f>IFERROR(IFERROR(VLOOKUP("H2",[1]Eingabe!A31:J31,9,FALSE),VLOOKUP("H2 (TP)",[1]Eingabe!A31:J31,9,FALSE)),"")</f>
        <v/>
      </c>
      <c r="I40" s="31" t="str">
        <f>IFERROR(IFERROR(VLOOKUP("H2",[1]Eingabe!A31:J31,10,FALSE),VLOOKUP("H2 (TP)",[1]Eingabe!A31:J31,10,FALSE)),"")</f>
        <v/>
      </c>
      <c r="J40" s="28" t="str">
        <f t="shared" si="0"/>
        <v/>
      </c>
      <c r="K40" s="4" t="str">
        <f>IFERROR(VLOOKUP(J40,[1]Punktevergabe!$A$2:$B$107,2,FALSE),"")</f>
        <v/>
      </c>
      <c r="L40" s="6"/>
    </row>
    <row r="41" spans="1:12" ht="13.5" thickBot="1">
      <c r="A41" s="12" t="str">
        <f>IFERROR(IFERROR(VLOOKUP("H2 (TP)",[1]Eingabe!A6:J6,1,FALSE),VLOOKUP("H2",[1]Eingabe!A6:J6,1,FALSE)),"")</f>
        <v/>
      </c>
      <c r="B41" s="12" t="str">
        <f>IFERROR(IFERROR(VLOOKUP("H2",[1]Eingabe!A6:J6,3,FALSE),VLOOKUP("H2 (TP)",[1]Eingabe!A6:J6,3,FALSE)),"")</f>
        <v/>
      </c>
      <c r="C41" s="12" t="str">
        <f>IFERROR(IFERROR(VLOOKUP("H2",[1]Eingabe!A6:J6,4,FALSE),VLOOKUP("H2 (TP)",[1]Eingabe!A6:J6,4,FALSE)),"")</f>
        <v/>
      </c>
      <c r="D41" s="12" t="str">
        <f>IFERROR(IFERROR(VLOOKUP("H2",[1]Eingabe!A6:J6,5,FALSE),VLOOKUP("H2 (TP)",[1]Eingabe!A6:J6,5,FALSE)),"")</f>
        <v/>
      </c>
      <c r="E41" s="12" t="str">
        <f>IFERROR(IFERROR(VLOOKUP("H2",[1]Eingabe!A6:J6,2,FALSE),VLOOKUP("H2 (TP)",[1]Eingabe!A6:J6,2,FALSE)),"")</f>
        <v/>
      </c>
      <c r="F41" s="30" t="str">
        <f>IFERROR(IFERROR(VLOOKUP("H2",[1]Eingabe!A6:J6,7,FALSE),VLOOKUP("H2 (TP)",[1]Eingabe!A6:J6,7,FALSE)),"")</f>
        <v/>
      </c>
      <c r="G41" s="30" t="str">
        <f>IFERROR(IFERROR(VLOOKUP("H2",[1]Eingabe!A6:J6,8,FALSE),VLOOKUP("H2 (TP)",[1]Eingabe!A6:J6,8,FALSE)),"")</f>
        <v/>
      </c>
      <c r="H41" s="30" t="str">
        <f>IFERROR(IFERROR(VLOOKUP("H2",[1]Eingabe!A6:J6,9,FALSE),VLOOKUP("H2 (TP)",[1]Eingabe!A6:J6,9,FALSE)),"")</f>
        <v/>
      </c>
      <c r="I41" s="31" t="str">
        <f>IFERROR(IFERROR(VLOOKUP("H2",[1]Eingabe!A6:J6,10,FALSE),VLOOKUP("H2 (TP)",[1]Eingabe!A6:J6,10,FALSE)),"")</f>
        <v/>
      </c>
      <c r="J41" s="28" t="str">
        <f t="shared" si="0"/>
        <v/>
      </c>
      <c r="K41" s="4" t="str">
        <f>IFERROR(VLOOKUP(J41,[1]Punktevergabe!$A$2:$B$107,2,FALSE),"")</f>
        <v/>
      </c>
      <c r="L41" s="6"/>
    </row>
    <row r="42" spans="1:12" ht="13.5" thickBot="1">
      <c r="A42" s="12" t="str">
        <f>IFERROR(IFERROR(VLOOKUP("H2 (TP)",[1]Eingabe!A59:J59,1,FALSE),VLOOKUP("H2",[1]Eingabe!A59:J59,1,FALSE)),"")</f>
        <v/>
      </c>
      <c r="B42" s="12" t="str">
        <f>IFERROR(IFERROR(VLOOKUP("H2",[1]Eingabe!A59:J59,3,FALSE),VLOOKUP("H2 (TP)",[1]Eingabe!A59:J59,3,FALSE)),"")</f>
        <v/>
      </c>
      <c r="C42" s="12" t="str">
        <f>IFERROR(IFERROR(VLOOKUP("H2",[1]Eingabe!A59:J59,4,FALSE),VLOOKUP("H2 (TP)",[1]Eingabe!A59:J59,4,FALSE)),"")</f>
        <v/>
      </c>
      <c r="D42" s="12" t="str">
        <f>IFERROR(IFERROR(VLOOKUP("H2",[1]Eingabe!A59:J59,5,FALSE),VLOOKUP("H2 (TP)",[1]Eingabe!A59:J59,5,FALSE)),"")</f>
        <v/>
      </c>
      <c r="E42" s="12" t="str">
        <f>IFERROR(IFERROR(VLOOKUP("H2",[1]Eingabe!A59:J59,2,FALSE),VLOOKUP("H2 (TP)",[1]Eingabe!A59:J59,2,FALSE)),"")</f>
        <v/>
      </c>
      <c r="F42" s="30" t="str">
        <f>IFERROR(IFERROR(VLOOKUP("H2",[1]Eingabe!A59:J59,7,FALSE),VLOOKUP("H2 (TP)",[1]Eingabe!A59:J59,7,FALSE)),"")</f>
        <v/>
      </c>
      <c r="G42" s="30" t="str">
        <f>IFERROR(IFERROR(VLOOKUP("H2",[1]Eingabe!A59:J59,8,FALSE),VLOOKUP("H2 (TP)",[1]Eingabe!A59:J59,8,FALSE)),"")</f>
        <v/>
      </c>
      <c r="H42" s="30" t="str">
        <f>IFERROR(IFERROR(VLOOKUP("H2",[1]Eingabe!A59:J59,9,FALSE),VLOOKUP("H2 (TP)",[1]Eingabe!A59:J59,9,FALSE)),"")</f>
        <v/>
      </c>
      <c r="I42" s="31" t="str">
        <f>IFERROR(IFERROR(VLOOKUP("H2",[1]Eingabe!A59:J59,10,FALSE),VLOOKUP("H2 (TP)",[1]Eingabe!A59:J59,10,FALSE)),"")</f>
        <v/>
      </c>
      <c r="J42" s="28" t="str">
        <f t="shared" si="0"/>
        <v/>
      </c>
      <c r="K42" s="4" t="str">
        <f>IFERROR(VLOOKUP(J42,[1]Punktevergabe!$A$2:$B$107,2,FALSE),"")</f>
        <v/>
      </c>
      <c r="L42" s="6"/>
    </row>
    <row r="43" spans="1:12" ht="13.5" thickBot="1">
      <c r="A43" s="12" t="str">
        <f>IFERROR(IFERROR(VLOOKUP("H2 (TP)",[1]Eingabe!A50:J50,1,FALSE),VLOOKUP("H2",[1]Eingabe!A50:J50,1,FALSE)),"")</f>
        <v/>
      </c>
      <c r="B43" s="12" t="str">
        <f>IFERROR(IFERROR(VLOOKUP("H2",[1]Eingabe!A50:J50,3,FALSE),VLOOKUP("H2 (TP)",[1]Eingabe!A50:J50,3,FALSE)),"")</f>
        <v/>
      </c>
      <c r="C43" s="12" t="str">
        <f>IFERROR(IFERROR(VLOOKUP("H2",[1]Eingabe!A50:J50,4,FALSE),VLOOKUP("H2 (TP)",[1]Eingabe!A50:J50,4,FALSE)),"")</f>
        <v/>
      </c>
      <c r="D43" s="12" t="str">
        <f>IFERROR(IFERROR(VLOOKUP("H2",[1]Eingabe!A50:J50,5,FALSE),VLOOKUP("H2 (TP)",[1]Eingabe!A50:J50,5,FALSE)),"")</f>
        <v/>
      </c>
      <c r="E43" s="12" t="str">
        <f>IFERROR(IFERROR(VLOOKUP("H2",[1]Eingabe!A50:J50,2,FALSE),VLOOKUP("H2 (TP)",[1]Eingabe!A50:J50,2,FALSE)),"")</f>
        <v/>
      </c>
      <c r="F43" s="30" t="str">
        <f>IFERROR(IFERROR(VLOOKUP("H2",[1]Eingabe!A50:J50,7,FALSE),VLOOKUP("H2 (TP)",[1]Eingabe!A50:J50,7,FALSE)),"")</f>
        <v/>
      </c>
      <c r="G43" s="30" t="str">
        <f>IFERROR(IFERROR(VLOOKUP("H2",[1]Eingabe!A50:J50,8,FALSE),VLOOKUP("H2 (TP)",[1]Eingabe!A50:J50,8,FALSE)),"")</f>
        <v/>
      </c>
      <c r="H43" s="30" t="str">
        <f>IFERROR(IFERROR(VLOOKUP("H2",[1]Eingabe!A50:J50,9,FALSE),VLOOKUP("H2 (TP)",[1]Eingabe!A50:J50,9,FALSE)),"")</f>
        <v/>
      </c>
      <c r="I43" s="31" t="str">
        <f>IFERROR(IFERROR(VLOOKUP("H2",[1]Eingabe!A50:J50,10,FALSE),VLOOKUP("H2 (TP)",[1]Eingabe!A50:J50,10,FALSE)),"")</f>
        <v/>
      </c>
      <c r="J43" s="28" t="str">
        <f t="shared" si="0"/>
        <v/>
      </c>
      <c r="K43" s="4" t="str">
        <f>IFERROR(VLOOKUP(J43,[1]Punktevergabe!$A$2:$B$107,2,FALSE),"")</f>
        <v/>
      </c>
      <c r="L43" s="6"/>
    </row>
    <row r="44" spans="1:12" ht="13.5" thickBot="1">
      <c r="A44" s="12" t="str">
        <f>IFERROR(IFERROR(VLOOKUP("H2 (TP)",[1]Eingabe!A38:J38,1,FALSE),VLOOKUP("H2",[1]Eingabe!A38:J38,1,FALSE)),"")</f>
        <v/>
      </c>
      <c r="B44" s="12" t="str">
        <f>IFERROR(IFERROR(VLOOKUP("H2",[1]Eingabe!A38:J38,3,FALSE),VLOOKUP("H2 (TP)",[1]Eingabe!A38:J38,3,FALSE)),"")</f>
        <v/>
      </c>
      <c r="C44" s="12" t="str">
        <f>IFERROR(IFERROR(VLOOKUP("H2",[1]Eingabe!A38:J38,4,FALSE),VLOOKUP("H2 (TP)",[1]Eingabe!A38:J38,4,FALSE)),"")</f>
        <v/>
      </c>
      <c r="D44" s="12" t="str">
        <f>IFERROR(IFERROR(VLOOKUP("H2",[1]Eingabe!A38:J38,5,FALSE),VLOOKUP("H2 (TP)",[1]Eingabe!A38:J38,5,FALSE)),"")</f>
        <v/>
      </c>
      <c r="E44" s="12" t="str">
        <f>IFERROR(IFERROR(VLOOKUP("H2",[1]Eingabe!A38:J38,2,FALSE),VLOOKUP("H2 (TP)",[1]Eingabe!A38:J38,2,FALSE)),"")</f>
        <v/>
      </c>
      <c r="F44" s="30" t="str">
        <f>IFERROR(IFERROR(VLOOKUP("H2",[1]Eingabe!A38:J38,7,FALSE),VLOOKUP("H2 (TP)",[1]Eingabe!A38:J38,7,FALSE)),"")</f>
        <v/>
      </c>
      <c r="G44" s="30" t="str">
        <f>IFERROR(IFERROR(VLOOKUP("H2",[1]Eingabe!A38:J38,8,FALSE),VLOOKUP("H2 (TP)",[1]Eingabe!A38:J38,8,FALSE)),"")</f>
        <v/>
      </c>
      <c r="H44" s="30" t="str">
        <f>IFERROR(IFERROR(VLOOKUP("H2",[1]Eingabe!A38:J38,9,FALSE),VLOOKUP("H2 (TP)",[1]Eingabe!A38:J38,9,FALSE)),"")</f>
        <v/>
      </c>
      <c r="I44" s="31" t="str">
        <f>IFERROR(IFERROR(VLOOKUP("H2",[1]Eingabe!A38:J38,10,FALSE),VLOOKUP("H2 (TP)",[1]Eingabe!A38:J38,10,FALSE)),"")</f>
        <v/>
      </c>
      <c r="J44" s="28" t="str">
        <f t="shared" si="0"/>
        <v/>
      </c>
      <c r="K44" s="4" t="str">
        <f>IFERROR(VLOOKUP(J44,[1]Punktevergabe!$A$2:$B$107,2,FALSE),"")</f>
        <v/>
      </c>
      <c r="L44" s="6"/>
    </row>
    <row r="45" spans="1:12" ht="13.5" thickBot="1">
      <c r="A45" s="12" t="str">
        <f>IFERROR(IFERROR(VLOOKUP("H2 (TP)",[1]Eingabe!A40:J40,1,FALSE),VLOOKUP("H2",[1]Eingabe!A40:J40,1,FALSE)),"")</f>
        <v/>
      </c>
      <c r="B45" s="12" t="str">
        <f>IFERROR(IFERROR(VLOOKUP("H2",[1]Eingabe!A40:J40,3,FALSE),VLOOKUP("H2 (TP)",[1]Eingabe!A40:J40,3,FALSE)),"")</f>
        <v/>
      </c>
      <c r="C45" s="12" t="str">
        <f>IFERROR(IFERROR(VLOOKUP("H2",[1]Eingabe!A40:J40,4,FALSE),VLOOKUP("H2 (TP)",[1]Eingabe!A40:J40,4,FALSE)),"")</f>
        <v/>
      </c>
      <c r="D45" s="12" t="str">
        <f>IFERROR(IFERROR(VLOOKUP("H2",[1]Eingabe!A40:J40,5,FALSE),VLOOKUP("H2 (TP)",[1]Eingabe!A40:J40,5,FALSE)),"")</f>
        <v/>
      </c>
      <c r="E45" s="12" t="str">
        <f>IFERROR(IFERROR(VLOOKUP("H2",[1]Eingabe!A40:J40,2,FALSE),VLOOKUP("H2 (TP)",[1]Eingabe!A40:J40,2,FALSE)),"")</f>
        <v/>
      </c>
      <c r="F45" s="30" t="str">
        <f>IFERROR(IFERROR(VLOOKUP("H2",[1]Eingabe!A40:J40,7,FALSE),VLOOKUP("H2 (TP)",[1]Eingabe!A40:J40,7,FALSE)),"")</f>
        <v/>
      </c>
      <c r="G45" s="30" t="str">
        <f>IFERROR(IFERROR(VLOOKUP("H2",[1]Eingabe!A40:J40,8,FALSE),VLOOKUP("H2 (TP)",[1]Eingabe!A40:J40,8,FALSE)),"")</f>
        <v/>
      </c>
      <c r="H45" s="30" t="str">
        <f>IFERROR(IFERROR(VLOOKUP("H2",[1]Eingabe!A40:J40,9,FALSE),VLOOKUP("H2 (TP)",[1]Eingabe!A40:J40,9,FALSE)),"")</f>
        <v/>
      </c>
      <c r="I45" s="31" t="str">
        <f>IFERROR(IFERROR(VLOOKUP("H2",[1]Eingabe!A40:J40,10,FALSE),VLOOKUP("H2 (TP)",[1]Eingabe!A40:J40,10,FALSE)),"")</f>
        <v/>
      </c>
      <c r="J45" s="28" t="str">
        <f t="shared" si="0"/>
        <v/>
      </c>
      <c r="K45" s="4" t="str">
        <f>IFERROR(VLOOKUP(J45,[1]Punktevergabe!$A$2:$B$107,2,FALSE),"")</f>
        <v/>
      </c>
      <c r="L45" s="6"/>
    </row>
    <row r="46" spans="1:12" ht="13.5" thickBot="1">
      <c r="A46" s="12" t="str">
        <f>IFERROR(IFERROR(VLOOKUP("H2 (TP)",[1]Eingabe!A15:J15,1,FALSE),VLOOKUP("H2",[1]Eingabe!A15:J15,1,FALSE)),"")</f>
        <v/>
      </c>
      <c r="B46" s="12" t="str">
        <f>IFERROR(IFERROR(VLOOKUP("H2",[1]Eingabe!A15:J15,3,FALSE),VLOOKUP("H2 (TP)",[1]Eingabe!A15:J15,3,FALSE)),"")</f>
        <v/>
      </c>
      <c r="C46" s="12" t="str">
        <f>IFERROR(IFERROR(VLOOKUP("H2",[1]Eingabe!A15:J15,4,FALSE),VLOOKUP("H2 (TP)",[1]Eingabe!A15:J15,4,FALSE)),"")</f>
        <v/>
      </c>
      <c r="D46" s="12" t="str">
        <f>IFERROR(IFERROR(VLOOKUP("H2",[1]Eingabe!A15:J15,5,FALSE),VLOOKUP("H2 (TP)",[1]Eingabe!A15:J15,5,FALSE)),"")</f>
        <v/>
      </c>
      <c r="E46" s="12" t="str">
        <f>IFERROR(IFERROR(VLOOKUP("H2",[1]Eingabe!A15:J15,2,FALSE),VLOOKUP("H2 (TP)",[1]Eingabe!A15:J15,2,FALSE)),"")</f>
        <v/>
      </c>
      <c r="F46" s="30" t="str">
        <f>IFERROR(IFERROR(VLOOKUP("H2",[1]Eingabe!A15:J15,7,FALSE),VLOOKUP("H2 (TP)",[1]Eingabe!A15:J15,7,FALSE)),"")</f>
        <v/>
      </c>
      <c r="G46" s="30" t="str">
        <f>IFERROR(IFERROR(VLOOKUP("H2",[1]Eingabe!A15:J15,8,FALSE),VLOOKUP("H2 (TP)",[1]Eingabe!A15:J15,8,FALSE)),"")</f>
        <v/>
      </c>
      <c r="H46" s="30" t="str">
        <f>IFERROR(IFERROR(VLOOKUP("H2",[1]Eingabe!A15:J15,9,FALSE),VLOOKUP("H2 (TP)",[1]Eingabe!A15:J15,9,FALSE)),"")</f>
        <v/>
      </c>
      <c r="I46" s="31" t="str">
        <f>IFERROR(IFERROR(VLOOKUP("H2",[1]Eingabe!A15:J15,10,FALSE),VLOOKUP("H2 (TP)",[1]Eingabe!A15:J15,10,FALSE)),"")</f>
        <v/>
      </c>
      <c r="J46" s="28" t="str">
        <f t="shared" si="0"/>
        <v/>
      </c>
      <c r="K46" s="4" t="str">
        <f>IFERROR(VLOOKUP(J46,[1]Punktevergabe!$A$2:$B$107,2,FALSE),"")</f>
        <v/>
      </c>
      <c r="L46" s="6"/>
    </row>
    <row r="47" spans="1:12" ht="13.5" thickBot="1">
      <c r="A47" s="12" t="str">
        <f>IFERROR(IFERROR(VLOOKUP("H2 (TP)",[1]Eingabe!A14:J14,1,FALSE),VLOOKUP("H2",[1]Eingabe!A14:J14,1,FALSE)),"")</f>
        <v/>
      </c>
      <c r="B47" s="12" t="str">
        <f>IFERROR(IFERROR(VLOOKUP("H2",[1]Eingabe!A14:J14,3,FALSE),VLOOKUP("H2 (TP)",[1]Eingabe!A14:J14,3,FALSE)),"")</f>
        <v/>
      </c>
      <c r="C47" s="12" t="str">
        <f>IFERROR(IFERROR(VLOOKUP("H2",[1]Eingabe!A14:J14,4,FALSE),VLOOKUP("H2 (TP)",[1]Eingabe!A14:J14,4,FALSE)),"")</f>
        <v/>
      </c>
      <c r="D47" s="12" t="str">
        <f>IFERROR(IFERROR(VLOOKUP("H2",[1]Eingabe!A14:J14,5,FALSE),VLOOKUP("H2 (TP)",[1]Eingabe!A14:J14,5,FALSE)),"")</f>
        <v/>
      </c>
      <c r="E47" s="12" t="str">
        <f>IFERROR(IFERROR(VLOOKUP("H2",[1]Eingabe!A14:J14,2,FALSE),VLOOKUP("H2 (TP)",[1]Eingabe!A14:J14,2,FALSE)),"")</f>
        <v/>
      </c>
      <c r="F47" s="30" t="str">
        <f>IFERROR(IFERROR(VLOOKUP("H2",[1]Eingabe!A14:J14,7,FALSE),VLOOKUP("H2 (TP)",[1]Eingabe!A14:J14,7,FALSE)),"")</f>
        <v/>
      </c>
      <c r="G47" s="30" t="str">
        <f>IFERROR(IFERROR(VLOOKUP("H2",[1]Eingabe!A14:J14,8,FALSE),VLOOKUP("H2 (TP)",[1]Eingabe!A14:J14,8,FALSE)),"")</f>
        <v/>
      </c>
      <c r="H47" s="30" t="str">
        <f>IFERROR(IFERROR(VLOOKUP("H2",[1]Eingabe!A14:J14,9,FALSE),VLOOKUP("H2 (TP)",[1]Eingabe!A14:J14,9,FALSE)),"")</f>
        <v/>
      </c>
      <c r="I47" s="31" t="str">
        <f>IFERROR(IFERROR(VLOOKUP("H2",[1]Eingabe!A14:J14,10,FALSE),VLOOKUP("H2 (TP)",[1]Eingabe!A14:J14,10,FALSE)),"")</f>
        <v/>
      </c>
      <c r="J47" s="28" t="str">
        <f t="shared" si="0"/>
        <v/>
      </c>
      <c r="K47" s="4" t="str">
        <f>IFERROR(VLOOKUP(J47,[1]Punktevergabe!$A$2:$B$107,2,FALSE),"")</f>
        <v/>
      </c>
      <c r="L47" s="6"/>
    </row>
    <row r="48" spans="1:12" ht="13.5" thickBot="1">
      <c r="A48" s="12" t="str">
        <f>IFERROR(IFERROR(VLOOKUP("H2 (TP)",[1]Eingabe!A17:J17,1,FALSE),VLOOKUP("H2",[1]Eingabe!A17:J17,1,FALSE)),"")</f>
        <v/>
      </c>
      <c r="B48" s="12" t="str">
        <f>IFERROR(IFERROR(VLOOKUP("H2",[1]Eingabe!A17:J17,3,FALSE),VLOOKUP("H2 (TP)",[1]Eingabe!A17:J17,3,FALSE)),"")</f>
        <v/>
      </c>
      <c r="C48" s="12" t="str">
        <f>IFERROR(IFERROR(VLOOKUP("H2",[1]Eingabe!A17:J17,4,FALSE),VLOOKUP("H2 (TP)",[1]Eingabe!A17:J17,4,FALSE)),"")</f>
        <v/>
      </c>
      <c r="D48" s="12" t="str">
        <f>IFERROR(IFERROR(VLOOKUP("H2",[1]Eingabe!A17:J17,5,FALSE),VLOOKUP("H2 (TP)",[1]Eingabe!A17:J17,5,FALSE)),"")</f>
        <v/>
      </c>
      <c r="E48" s="12" t="str">
        <f>IFERROR(IFERROR(VLOOKUP("H2",[1]Eingabe!A17:J17,2,FALSE),VLOOKUP("H2 (TP)",[1]Eingabe!A17:J17,2,FALSE)),"")</f>
        <v/>
      </c>
      <c r="F48" s="30" t="str">
        <f>IFERROR(IFERROR(VLOOKUP("H2",[1]Eingabe!A17:J17,7,FALSE),VLOOKUP("H2 (TP)",[1]Eingabe!A17:J17,7,FALSE)),"")</f>
        <v/>
      </c>
      <c r="G48" s="30" t="str">
        <f>IFERROR(IFERROR(VLOOKUP("H2",[1]Eingabe!A17:J17,8,FALSE),VLOOKUP("H2 (TP)",[1]Eingabe!A17:J17,8,FALSE)),"")</f>
        <v/>
      </c>
      <c r="H48" s="30" t="str">
        <f>IFERROR(IFERROR(VLOOKUP("H2",[1]Eingabe!A17:J17,9,FALSE),VLOOKUP("H2 (TP)",[1]Eingabe!A17:J17,9,FALSE)),"")</f>
        <v/>
      </c>
      <c r="I48" s="31" t="str">
        <f>IFERROR(IFERROR(VLOOKUP("H2",[1]Eingabe!A17:J17,10,FALSE),VLOOKUP("H2 (TP)",[1]Eingabe!A17:J17,10,FALSE)),"")</f>
        <v/>
      </c>
      <c r="J48" s="28" t="str">
        <f t="shared" si="0"/>
        <v/>
      </c>
      <c r="K48" s="4" t="str">
        <f>IFERROR(VLOOKUP(J48,[1]Punktevergabe!$A$2:$B$107,2,FALSE),"")</f>
        <v/>
      </c>
      <c r="L48" s="6"/>
    </row>
    <row r="49" spans="1:12" ht="13.5" thickBot="1">
      <c r="A49" s="12" t="str">
        <f>IFERROR(IFERROR(VLOOKUP("H2 (TP)",[1]Eingabe!A18:J18,1,FALSE),VLOOKUP("H2",[1]Eingabe!A18:J18,1,FALSE)),"")</f>
        <v/>
      </c>
      <c r="B49" s="12" t="str">
        <f>IFERROR(IFERROR(VLOOKUP("H2",[1]Eingabe!A18:J18,3,FALSE),VLOOKUP("H2 (TP)",[1]Eingabe!A18:J18,3,FALSE)),"")</f>
        <v/>
      </c>
      <c r="C49" s="12" t="str">
        <f>IFERROR(IFERROR(VLOOKUP("H2",[1]Eingabe!A18:J18,4,FALSE),VLOOKUP("H2 (TP)",[1]Eingabe!A18:J18,4,FALSE)),"")</f>
        <v/>
      </c>
      <c r="D49" s="12" t="str">
        <f>IFERROR(IFERROR(VLOOKUP("H2",[1]Eingabe!A18:J18,5,FALSE),VLOOKUP("H2 (TP)",[1]Eingabe!A18:J18,5,FALSE)),"")</f>
        <v/>
      </c>
      <c r="E49" s="12" t="str">
        <f>IFERROR(IFERROR(VLOOKUP("H2",[1]Eingabe!A18:J18,2,FALSE),VLOOKUP("H2 (TP)",[1]Eingabe!A18:J18,2,FALSE)),"")</f>
        <v/>
      </c>
      <c r="F49" s="30" t="str">
        <f>IFERROR(IFERROR(VLOOKUP("H2",[1]Eingabe!A18:J18,7,FALSE),VLOOKUP("H2 (TP)",[1]Eingabe!A18:J18,7,FALSE)),"")</f>
        <v/>
      </c>
      <c r="G49" s="30" t="str">
        <f>IFERROR(IFERROR(VLOOKUP("H2",[1]Eingabe!A18:J18,8,FALSE),VLOOKUP("H2 (TP)",[1]Eingabe!A18:J18,8,FALSE)),"")</f>
        <v/>
      </c>
      <c r="H49" s="30" t="str">
        <f>IFERROR(IFERROR(VLOOKUP("H2",[1]Eingabe!A18:J18,9,FALSE),VLOOKUP("H2 (TP)",[1]Eingabe!A18:J18,9,FALSE)),"")</f>
        <v/>
      </c>
      <c r="I49" s="31" t="str">
        <f>IFERROR(IFERROR(VLOOKUP("H2",[1]Eingabe!A18:J18,10,FALSE),VLOOKUP("H2 (TP)",[1]Eingabe!A18:J18,10,FALSE)),"")</f>
        <v/>
      </c>
      <c r="J49" s="28" t="str">
        <f t="shared" si="0"/>
        <v/>
      </c>
      <c r="K49" s="4" t="str">
        <f>IFERROR(VLOOKUP(J49,[1]Punktevergabe!$A$2:$B$107,2,FALSE),"")</f>
        <v/>
      </c>
      <c r="L49" s="6"/>
    </row>
    <row r="50" spans="1:12" ht="13.5" thickBot="1">
      <c r="A50" s="12" t="str">
        <f>IFERROR(IFERROR(VLOOKUP("H2 (TP)",[1]Eingabe!A19:J19,1,FALSE),VLOOKUP("H2",[1]Eingabe!A19:J19,1,FALSE)),"")</f>
        <v/>
      </c>
      <c r="B50" s="12" t="str">
        <f>IFERROR(IFERROR(VLOOKUP("H2",[1]Eingabe!A19:J19,3,FALSE),VLOOKUP("H2 (TP)",[1]Eingabe!A19:J19,3,FALSE)),"")</f>
        <v/>
      </c>
      <c r="C50" s="12" t="str">
        <f>IFERROR(IFERROR(VLOOKUP("H2",[1]Eingabe!A19:J19,4,FALSE),VLOOKUP("H2 (TP)",[1]Eingabe!A19:J19,4,FALSE)),"")</f>
        <v/>
      </c>
      <c r="D50" s="12" t="str">
        <f>IFERROR(IFERROR(VLOOKUP("H2",[1]Eingabe!A19:J19,5,FALSE),VLOOKUP("H2 (TP)",[1]Eingabe!A19:J19,5,FALSE)),"")</f>
        <v/>
      </c>
      <c r="E50" s="12" t="str">
        <f>IFERROR(IFERROR(VLOOKUP("H2",[1]Eingabe!A19:J19,2,FALSE),VLOOKUP("H2 (TP)",[1]Eingabe!A19:J19,2,FALSE)),"")</f>
        <v/>
      </c>
      <c r="F50" s="30" t="str">
        <f>IFERROR(IFERROR(VLOOKUP("H2",[1]Eingabe!A19:J19,7,FALSE),VLOOKUP("H2 (TP)",[1]Eingabe!A19:J19,7,FALSE)),"")</f>
        <v/>
      </c>
      <c r="G50" s="30" t="str">
        <f>IFERROR(IFERROR(VLOOKUP("H2",[1]Eingabe!A19:J19,8,FALSE),VLOOKUP("H2 (TP)",[1]Eingabe!A19:J19,8,FALSE)),"")</f>
        <v/>
      </c>
      <c r="H50" s="30" t="str">
        <f>IFERROR(IFERROR(VLOOKUP("H2",[1]Eingabe!A19:J19,9,FALSE),VLOOKUP("H2 (TP)",[1]Eingabe!A19:J19,9,FALSE)),"")</f>
        <v/>
      </c>
      <c r="I50" s="31" t="str">
        <f>IFERROR(IFERROR(VLOOKUP("H2",[1]Eingabe!A19:J19,10,FALSE),VLOOKUP("H2 (TP)",[1]Eingabe!A19:J19,10,FALSE)),"")</f>
        <v/>
      </c>
      <c r="J50" s="28" t="str">
        <f t="shared" si="0"/>
        <v/>
      </c>
      <c r="K50" s="4" t="str">
        <f>IFERROR(VLOOKUP(J50,[1]Punktevergabe!$A$2:$B$107,2,FALSE),"")</f>
        <v/>
      </c>
      <c r="L50" s="6"/>
    </row>
    <row r="51" spans="1:12" ht="13.5" thickBot="1">
      <c r="A51" s="12" t="str">
        <f>IFERROR(IFERROR(VLOOKUP("H2 (TP)",[1]Eingabe!A20:J20,1,FALSE),VLOOKUP("H2",[1]Eingabe!A20:J20,1,FALSE)),"")</f>
        <v/>
      </c>
      <c r="B51" s="12" t="str">
        <f>IFERROR(IFERROR(VLOOKUP("H2",[1]Eingabe!A20:J20,3,FALSE),VLOOKUP("H2 (TP)",[1]Eingabe!A20:J20,3,FALSE)),"")</f>
        <v/>
      </c>
      <c r="C51" s="12" t="str">
        <f>IFERROR(IFERROR(VLOOKUP("H2",[1]Eingabe!A20:J20,4,FALSE),VLOOKUP("H2 (TP)",[1]Eingabe!A20:J20,4,FALSE)),"")</f>
        <v/>
      </c>
      <c r="D51" s="12" t="str">
        <f>IFERROR(IFERROR(VLOOKUP("H2",[1]Eingabe!A20:J20,5,FALSE),VLOOKUP("H2 (TP)",[1]Eingabe!A20:J20,5,FALSE)),"")</f>
        <v/>
      </c>
      <c r="E51" s="12" t="str">
        <f>IFERROR(IFERROR(VLOOKUP("H2",[1]Eingabe!A20:J20,2,FALSE),VLOOKUP("H2 (TP)",[1]Eingabe!A20:J20,2,FALSE)),"")</f>
        <v/>
      </c>
      <c r="F51" s="30" t="str">
        <f>IFERROR(IFERROR(VLOOKUP("H2",[1]Eingabe!A20:J20,7,FALSE),VLOOKUP("H2 (TP)",[1]Eingabe!A20:J20,7,FALSE)),"")</f>
        <v/>
      </c>
      <c r="G51" s="30" t="str">
        <f>IFERROR(IFERROR(VLOOKUP("H2",[1]Eingabe!A20:J20,8,FALSE),VLOOKUP("H2 (TP)",[1]Eingabe!A20:J20,8,FALSE)),"")</f>
        <v/>
      </c>
      <c r="H51" s="30" t="str">
        <f>IFERROR(IFERROR(VLOOKUP("H2",[1]Eingabe!A20:J20,9,FALSE),VLOOKUP("H2 (TP)",[1]Eingabe!A20:J20,9,FALSE)),"")</f>
        <v/>
      </c>
      <c r="I51" s="31" t="str">
        <f>IFERROR(IFERROR(VLOOKUP("H2",[1]Eingabe!A20:J20,10,FALSE),VLOOKUP("H2 (TP)",[1]Eingabe!A20:J20,10,FALSE)),"")</f>
        <v/>
      </c>
      <c r="J51" s="28" t="str">
        <f t="shared" si="0"/>
        <v/>
      </c>
      <c r="K51" s="4" t="str">
        <f>IFERROR(VLOOKUP(J51,[1]Punktevergabe!$A$2:$B$107,2,FALSE),"")</f>
        <v/>
      </c>
      <c r="L51" s="6"/>
    </row>
    <row r="52" spans="1:12" ht="13.5" thickBot="1">
      <c r="A52" s="12" t="str">
        <f>IFERROR(IFERROR(VLOOKUP("H2 (TP)",[1]Eingabe!A21:J21,1,FALSE),VLOOKUP("H2",[1]Eingabe!A21:J21,1,FALSE)),"")</f>
        <v/>
      </c>
      <c r="B52" s="12" t="str">
        <f>IFERROR(IFERROR(VLOOKUP("H2",[1]Eingabe!A21:J21,3,FALSE),VLOOKUP("H2 (TP)",[1]Eingabe!A21:J21,3,FALSE)),"")</f>
        <v/>
      </c>
      <c r="C52" s="12" t="str">
        <f>IFERROR(IFERROR(VLOOKUP("H2",[1]Eingabe!A21:J21,4,FALSE),VLOOKUP("H2 (TP)",[1]Eingabe!A21:J21,4,FALSE)),"")</f>
        <v/>
      </c>
      <c r="D52" s="12" t="str">
        <f>IFERROR(IFERROR(VLOOKUP("H2",[1]Eingabe!A21:J21,5,FALSE),VLOOKUP("H2 (TP)",[1]Eingabe!A21:J21,5,FALSE)),"")</f>
        <v/>
      </c>
      <c r="E52" s="12" t="str">
        <f>IFERROR(IFERROR(VLOOKUP("H2",[1]Eingabe!A21:J21,2,FALSE),VLOOKUP("H2 (TP)",[1]Eingabe!A21:J21,2,FALSE)),"")</f>
        <v/>
      </c>
      <c r="F52" s="30" t="str">
        <f>IFERROR(IFERROR(VLOOKUP("H2",[1]Eingabe!A21:J21,7,FALSE),VLOOKUP("H2 (TP)",[1]Eingabe!A21:J21,7,FALSE)),"")</f>
        <v/>
      </c>
      <c r="G52" s="30" t="str">
        <f>IFERROR(IFERROR(VLOOKUP("H2",[1]Eingabe!A21:J21,8,FALSE),VLOOKUP("H2 (TP)",[1]Eingabe!A21:J21,8,FALSE)),"")</f>
        <v/>
      </c>
      <c r="H52" s="30" t="str">
        <f>IFERROR(IFERROR(VLOOKUP("H2",[1]Eingabe!A21:J21,9,FALSE),VLOOKUP("H2 (TP)",[1]Eingabe!A21:J21,9,FALSE)),"")</f>
        <v/>
      </c>
      <c r="I52" s="31" t="str">
        <f>IFERROR(IFERROR(VLOOKUP("H2",[1]Eingabe!A21:J21,10,FALSE),VLOOKUP("H2 (TP)",[1]Eingabe!A21:J21,10,FALSE)),"")</f>
        <v/>
      </c>
      <c r="J52" s="28" t="str">
        <f t="shared" si="0"/>
        <v/>
      </c>
      <c r="K52" s="4" t="str">
        <f>IFERROR(VLOOKUP(J52,[1]Punktevergabe!$A$2:$B$107,2,FALSE),"")</f>
        <v/>
      </c>
      <c r="L52" s="6"/>
    </row>
    <row r="53" spans="1:12" ht="13.5" thickBot="1">
      <c r="A53" s="12" t="str">
        <f>IFERROR(IFERROR(VLOOKUP("H2 (TP)",[1]Eingabe!A22:J22,1,FALSE),VLOOKUP("H2",[1]Eingabe!A22:J22,1,FALSE)),"")</f>
        <v/>
      </c>
      <c r="B53" s="12" t="str">
        <f>IFERROR(IFERROR(VLOOKUP("H2",[1]Eingabe!A22:J22,3,FALSE),VLOOKUP("H2 (TP)",[1]Eingabe!A22:J22,3,FALSE)),"")</f>
        <v/>
      </c>
      <c r="C53" s="12" t="str">
        <f>IFERROR(IFERROR(VLOOKUP("H2",[1]Eingabe!A22:J22,4,FALSE),VLOOKUP("H2 (TP)",[1]Eingabe!A22:J22,4,FALSE)),"")</f>
        <v/>
      </c>
      <c r="D53" s="12" t="str">
        <f>IFERROR(IFERROR(VLOOKUP("H2",[1]Eingabe!A22:J22,5,FALSE),VLOOKUP("H2 (TP)",[1]Eingabe!A22:J22,5,FALSE)),"")</f>
        <v/>
      </c>
      <c r="E53" s="12" t="str">
        <f>IFERROR(IFERROR(VLOOKUP("H2",[1]Eingabe!A22:J22,2,FALSE),VLOOKUP("H2 (TP)",[1]Eingabe!A22:J22,2,FALSE)),"")</f>
        <v/>
      </c>
      <c r="F53" s="30" t="str">
        <f>IFERROR(IFERROR(VLOOKUP("H2",[1]Eingabe!A22:J22,7,FALSE),VLOOKUP("H2 (TP)",[1]Eingabe!A22:J22,7,FALSE)),"")</f>
        <v/>
      </c>
      <c r="G53" s="30" t="str">
        <f>IFERROR(IFERROR(VLOOKUP("H2",[1]Eingabe!A22:J22,8,FALSE),VLOOKUP("H2 (TP)",[1]Eingabe!A22:J22,8,FALSE)),"")</f>
        <v/>
      </c>
      <c r="H53" s="30" t="str">
        <f>IFERROR(IFERROR(VLOOKUP("H2",[1]Eingabe!A22:J22,9,FALSE),VLOOKUP("H2 (TP)",[1]Eingabe!A22:J22,9,FALSE)),"")</f>
        <v/>
      </c>
      <c r="I53" s="31" t="str">
        <f>IFERROR(IFERROR(VLOOKUP("H2",[1]Eingabe!A22:J22,10,FALSE),VLOOKUP("H2 (TP)",[1]Eingabe!A22:J22,10,FALSE)),"")</f>
        <v/>
      </c>
      <c r="J53" s="28" t="str">
        <f t="shared" si="0"/>
        <v/>
      </c>
      <c r="K53" s="4" t="str">
        <f>IFERROR(VLOOKUP(J53,[1]Punktevergabe!$A$2:$B$107,2,FALSE),"")</f>
        <v/>
      </c>
      <c r="L53" s="6"/>
    </row>
    <row r="54" spans="1:12" ht="13.5" thickBot="1">
      <c r="A54" s="12" t="str">
        <f>IFERROR(IFERROR(VLOOKUP("H2 (TP)",[1]Eingabe!A26:J26,1,FALSE),VLOOKUP("H2",[1]Eingabe!A26:J26,1,FALSE)),"")</f>
        <v/>
      </c>
      <c r="B54" s="12" t="str">
        <f>IFERROR(IFERROR(VLOOKUP("H2",[1]Eingabe!A26:J26,3,FALSE),VLOOKUP("H2 (TP)",[1]Eingabe!A26:J26,3,FALSE)),"")</f>
        <v/>
      </c>
      <c r="C54" s="12" t="str">
        <f>IFERROR(IFERROR(VLOOKUP("H2",[1]Eingabe!A26:J26,4,FALSE),VLOOKUP("H2 (TP)",[1]Eingabe!A26:J26,4,FALSE)),"")</f>
        <v/>
      </c>
      <c r="D54" s="12" t="str">
        <f>IFERROR(IFERROR(VLOOKUP("H2",[1]Eingabe!A26:J26,5,FALSE),VLOOKUP("H2 (TP)",[1]Eingabe!A26:J26,5,FALSE)),"")</f>
        <v/>
      </c>
      <c r="E54" s="12" t="str">
        <f>IFERROR(IFERROR(VLOOKUP("H2",[1]Eingabe!A26:J26,2,FALSE),VLOOKUP("H2 (TP)",[1]Eingabe!A26:J26,2,FALSE)),"")</f>
        <v/>
      </c>
      <c r="F54" s="30" t="str">
        <f>IFERROR(IFERROR(VLOOKUP("H2",[1]Eingabe!A26:J26,7,FALSE),VLOOKUP("H2 (TP)",[1]Eingabe!A26:J26,7,FALSE)),"")</f>
        <v/>
      </c>
      <c r="G54" s="30" t="str">
        <f>IFERROR(IFERROR(VLOOKUP("H2",[1]Eingabe!A26:J26,8,FALSE),VLOOKUP("H2 (TP)",[1]Eingabe!A26:J26,8,FALSE)),"")</f>
        <v/>
      </c>
      <c r="H54" s="30" t="str">
        <f>IFERROR(IFERROR(VLOOKUP("H2",[1]Eingabe!A26:J26,9,FALSE),VLOOKUP("H2 (TP)",[1]Eingabe!A26:J26,9,FALSE)),"")</f>
        <v/>
      </c>
      <c r="I54" s="31" t="str">
        <f>IFERROR(IFERROR(VLOOKUP("H2",[1]Eingabe!A26:J26,10,FALSE),VLOOKUP("H2 (TP)",[1]Eingabe!A26:J26,10,FALSE)),"")</f>
        <v/>
      </c>
      <c r="J54" s="28" t="str">
        <f t="shared" si="0"/>
        <v/>
      </c>
      <c r="K54" s="4" t="str">
        <f>IFERROR(VLOOKUP(J54,[1]Punktevergabe!$A$2:$B$107,2,FALSE),"")</f>
        <v/>
      </c>
      <c r="L54" s="6"/>
    </row>
    <row r="55" spans="1:12" ht="13.5" thickBot="1">
      <c r="A55" s="12" t="str">
        <f>IFERROR(IFERROR(VLOOKUP("H2 (TP)",[1]Eingabe!A27:J27,1,FALSE),VLOOKUP("H2",[1]Eingabe!A27:J27,1,FALSE)),"")</f>
        <v/>
      </c>
      <c r="B55" s="12" t="str">
        <f>IFERROR(IFERROR(VLOOKUP("H2",[1]Eingabe!A27:J27,3,FALSE),VLOOKUP("H2 (TP)",[1]Eingabe!A27:J27,3,FALSE)),"")</f>
        <v/>
      </c>
      <c r="C55" s="12" t="str">
        <f>IFERROR(IFERROR(VLOOKUP("H2",[1]Eingabe!A27:J27,4,FALSE),VLOOKUP("H2 (TP)",[1]Eingabe!A27:J27,4,FALSE)),"")</f>
        <v/>
      </c>
      <c r="D55" s="12" t="str">
        <f>IFERROR(IFERROR(VLOOKUP("H2",[1]Eingabe!A27:J27,5,FALSE),VLOOKUP("H2 (TP)",[1]Eingabe!A27:J27,5,FALSE)),"")</f>
        <v/>
      </c>
      <c r="E55" s="12" t="str">
        <f>IFERROR(IFERROR(VLOOKUP("H2",[1]Eingabe!A27:J27,2,FALSE),VLOOKUP("H2 (TP)",[1]Eingabe!A27:J27,2,FALSE)),"")</f>
        <v/>
      </c>
      <c r="F55" s="30" t="str">
        <f>IFERROR(IFERROR(VLOOKUP("H2",[1]Eingabe!A27:J27,7,FALSE),VLOOKUP("H2 (TP)",[1]Eingabe!A27:J27,7,FALSE)),"")</f>
        <v/>
      </c>
      <c r="G55" s="30" t="str">
        <f>IFERROR(IFERROR(VLOOKUP("H2",[1]Eingabe!A27:J27,8,FALSE),VLOOKUP("H2 (TP)",[1]Eingabe!A27:J27,8,FALSE)),"")</f>
        <v/>
      </c>
      <c r="H55" s="30" t="str">
        <f>IFERROR(IFERROR(VLOOKUP("H2",[1]Eingabe!A27:J27,9,FALSE),VLOOKUP("H2 (TP)",[1]Eingabe!A27:J27,9,FALSE)),"")</f>
        <v/>
      </c>
      <c r="I55" s="31" t="str">
        <f>IFERROR(IFERROR(VLOOKUP("H2",[1]Eingabe!A27:J27,10,FALSE),VLOOKUP("H2 (TP)",[1]Eingabe!A27:J27,10,FALSE)),"")</f>
        <v/>
      </c>
      <c r="J55" s="28" t="str">
        <f t="shared" si="0"/>
        <v/>
      </c>
      <c r="K55" s="4" t="str">
        <f>IFERROR(VLOOKUP(J55,[1]Punktevergabe!$A$2:$B$107,2,FALSE),"")</f>
        <v/>
      </c>
      <c r="L55" s="6"/>
    </row>
    <row r="56" spans="1:12" ht="13.5" thickBot="1">
      <c r="A56" s="12" t="str">
        <f>IFERROR(IFERROR(VLOOKUP("H2 (TP)",[1]Eingabe!A28:J28,1,FALSE),VLOOKUP("H2",[1]Eingabe!A28:J28,1,FALSE)),"")</f>
        <v/>
      </c>
      <c r="B56" s="12" t="str">
        <f>IFERROR(IFERROR(VLOOKUP("H2",[1]Eingabe!A28:J28,3,FALSE),VLOOKUP("H2 (TP)",[1]Eingabe!A28:J28,3,FALSE)),"")</f>
        <v/>
      </c>
      <c r="C56" s="12" t="str">
        <f>IFERROR(IFERROR(VLOOKUP("H2",[1]Eingabe!A28:J28,4,FALSE),VLOOKUP("H2 (TP)",[1]Eingabe!A28:J28,4,FALSE)),"")</f>
        <v/>
      </c>
      <c r="D56" s="12" t="str">
        <f>IFERROR(IFERROR(VLOOKUP("H2",[1]Eingabe!A28:J28,5,FALSE),VLOOKUP("H2 (TP)",[1]Eingabe!A28:J28,5,FALSE)),"")</f>
        <v/>
      </c>
      <c r="E56" s="12" t="str">
        <f>IFERROR(IFERROR(VLOOKUP("H2",[1]Eingabe!A28:J28,2,FALSE),VLOOKUP("H2 (TP)",[1]Eingabe!A28:J28,2,FALSE)),"")</f>
        <v/>
      </c>
      <c r="F56" s="30" t="str">
        <f>IFERROR(IFERROR(VLOOKUP("H2",[1]Eingabe!A28:J28,7,FALSE),VLOOKUP("H2 (TP)",[1]Eingabe!A28:J28,7,FALSE)),"")</f>
        <v/>
      </c>
      <c r="G56" s="30" t="str">
        <f>IFERROR(IFERROR(VLOOKUP("H2",[1]Eingabe!A28:J28,8,FALSE),VLOOKUP("H2 (TP)",[1]Eingabe!A28:J28,8,FALSE)),"")</f>
        <v/>
      </c>
      <c r="H56" s="30" t="str">
        <f>IFERROR(IFERROR(VLOOKUP("H2",[1]Eingabe!A28:J28,9,FALSE),VLOOKUP("H2 (TP)",[1]Eingabe!A28:J28,9,FALSE)),"")</f>
        <v/>
      </c>
      <c r="I56" s="31" t="str">
        <f>IFERROR(IFERROR(VLOOKUP("H2",[1]Eingabe!A28:J28,10,FALSE),VLOOKUP("H2 (TP)",[1]Eingabe!A28:J28,10,FALSE)),"")</f>
        <v/>
      </c>
      <c r="J56" s="28" t="str">
        <f t="shared" si="0"/>
        <v/>
      </c>
      <c r="K56" s="4" t="str">
        <f>IFERROR(VLOOKUP(J56,[1]Punktevergabe!$A$2:$B$107,2,FALSE),"")</f>
        <v/>
      </c>
      <c r="L56" s="6"/>
    </row>
    <row r="57" spans="1:12" ht="13.5" thickBot="1">
      <c r="A57" s="12" t="str">
        <f>IFERROR(IFERROR(VLOOKUP("H2 (TP)",[1]Eingabe!A29:J29,1,FALSE),VLOOKUP("H2",[1]Eingabe!A29:J29,1,FALSE)),"")</f>
        <v/>
      </c>
      <c r="B57" s="12" t="str">
        <f>IFERROR(IFERROR(VLOOKUP("H2",[1]Eingabe!A29:J29,3,FALSE),VLOOKUP("H2 (TP)",[1]Eingabe!A29:J29,3,FALSE)),"")</f>
        <v/>
      </c>
      <c r="C57" s="12" t="str">
        <f>IFERROR(IFERROR(VLOOKUP("H2",[1]Eingabe!A29:J29,4,FALSE),VLOOKUP("H2 (TP)",[1]Eingabe!A29:J29,4,FALSE)),"")</f>
        <v/>
      </c>
      <c r="D57" s="12" t="str">
        <f>IFERROR(IFERROR(VLOOKUP("H2",[1]Eingabe!A29:J29,5,FALSE),VLOOKUP("H2 (TP)",[1]Eingabe!A29:J29,5,FALSE)),"")</f>
        <v/>
      </c>
      <c r="E57" s="12" t="str">
        <f>IFERROR(IFERROR(VLOOKUP("H2",[1]Eingabe!A29:J29,2,FALSE),VLOOKUP("H2 (TP)",[1]Eingabe!A29:J29,2,FALSE)),"")</f>
        <v/>
      </c>
      <c r="F57" s="30" t="str">
        <f>IFERROR(IFERROR(VLOOKUP("H2",[1]Eingabe!A29:J29,7,FALSE),VLOOKUP("H2 (TP)",[1]Eingabe!A29:J29,7,FALSE)),"")</f>
        <v/>
      </c>
      <c r="G57" s="30" t="str">
        <f>IFERROR(IFERROR(VLOOKUP("H2",[1]Eingabe!A29:J29,8,FALSE),VLOOKUP("H2 (TP)",[1]Eingabe!A29:J29,8,FALSE)),"")</f>
        <v/>
      </c>
      <c r="H57" s="30" t="str">
        <f>IFERROR(IFERROR(VLOOKUP("H2",[1]Eingabe!A29:J29,9,FALSE),VLOOKUP("H2 (TP)",[1]Eingabe!A29:J29,9,FALSE)),"")</f>
        <v/>
      </c>
      <c r="I57" s="31" t="str">
        <f>IFERROR(IFERROR(VLOOKUP("H2",[1]Eingabe!A29:J29,10,FALSE),VLOOKUP("H2 (TP)",[1]Eingabe!A29:J29,10,FALSE)),"")</f>
        <v/>
      </c>
      <c r="J57" s="28" t="str">
        <f t="shared" si="0"/>
        <v/>
      </c>
      <c r="K57" s="4" t="str">
        <f>IFERROR(VLOOKUP(J57,[1]Punktevergabe!$A$2:$B$107,2,FALSE),"")</f>
        <v/>
      </c>
      <c r="L57" s="6"/>
    </row>
    <row r="58" spans="1:12" ht="13.5" thickBot="1">
      <c r="A58" s="12" t="str">
        <f>IFERROR(IFERROR(VLOOKUP("H2 (TP)",[1]Eingabe!A33:J33,1,FALSE),VLOOKUP("H2",[1]Eingabe!A33:J33,1,FALSE)),"")</f>
        <v/>
      </c>
      <c r="B58" s="12" t="str">
        <f>IFERROR(IFERROR(VLOOKUP("H2",[1]Eingabe!A33:J33,3,FALSE),VLOOKUP("H2 (TP)",[1]Eingabe!A33:J33,3,FALSE)),"")</f>
        <v/>
      </c>
      <c r="C58" s="12" t="str">
        <f>IFERROR(IFERROR(VLOOKUP("H2",[1]Eingabe!A33:J33,4,FALSE),VLOOKUP("H2 (TP)",[1]Eingabe!A33:J33,4,FALSE)),"")</f>
        <v/>
      </c>
      <c r="D58" s="12" t="str">
        <f>IFERROR(IFERROR(VLOOKUP("H2",[1]Eingabe!A33:J33,5,FALSE),VLOOKUP("H2 (TP)",[1]Eingabe!A33:J33,5,FALSE)),"")</f>
        <v/>
      </c>
      <c r="E58" s="12" t="str">
        <f>IFERROR(IFERROR(VLOOKUP("H2",[1]Eingabe!A33:J33,2,FALSE),VLOOKUP("H2 (TP)",[1]Eingabe!A33:J33,2,FALSE)),"")</f>
        <v/>
      </c>
      <c r="F58" s="30" t="str">
        <f>IFERROR(IFERROR(VLOOKUP("H2",[1]Eingabe!A33:J33,7,FALSE),VLOOKUP("H2 (TP)",[1]Eingabe!A33:J33,7,FALSE)),"")</f>
        <v/>
      </c>
      <c r="G58" s="30" t="str">
        <f>IFERROR(IFERROR(VLOOKUP("H2",[1]Eingabe!A33:J33,8,FALSE),VLOOKUP("H2 (TP)",[1]Eingabe!A33:J33,8,FALSE)),"")</f>
        <v/>
      </c>
      <c r="H58" s="30" t="str">
        <f>IFERROR(IFERROR(VLOOKUP("H2",[1]Eingabe!A33:J33,9,FALSE),VLOOKUP("H2 (TP)",[1]Eingabe!A33:J33,9,FALSE)),"")</f>
        <v/>
      </c>
      <c r="I58" s="31" t="str">
        <f>IFERROR(IFERROR(VLOOKUP("H2",[1]Eingabe!A33:J33,10,FALSE),VLOOKUP("H2 (TP)",[1]Eingabe!A33:J33,10,FALSE)),"")</f>
        <v/>
      </c>
      <c r="J58" s="28" t="str">
        <f t="shared" si="0"/>
        <v/>
      </c>
      <c r="K58" s="4" t="str">
        <f>IFERROR(VLOOKUP(J58,[1]Punktevergabe!$A$2:$B$107,2,FALSE),"")</f>
        <v/>
      </c>
      <c r="L58" s="6"/>
    </row>
    <row r="59" spans="1:12" ht="13.5" thickBot="1">
      <c r="A59" s="12" t="str">
        <f>IFERROR(IFERROR(VLOOKUP("H2 (TP)",[1]Eingabe!A36:J36,1,FALSE),VLOOKUP("H2",[1]Eingabe!A36:J36,1,FALSE)),"")</f>
        <v/>
      </c>
      <c r="B59" s="12" t="str">
        <f>IFERROR(IFERROR(VLOOKUP("H2",[1]Eingabe!A36:J36,3,FALSE),VLOOKUP("H2 (TP)",[1]Eingabe!A36:J36,3,FALSE)),"")</f>
        <v/>
      </c>
      <c r="C59" s="12" t="str">
        <f>IFERROR(IFERROR(VLOOKUP("H2",[1]Eingabe!A36:J36,4,FALSE),VLOOKUP("H2 (TP)",[1]Eingabe!A36:J36,4,FALSE)),"")</f>
        <v/>
      </c>
      <c r="D59" s="12" t="str">
        <f>IFERROR(IFERROR(VLOOKUP("H2",[1]Eingabe!A36:J36,5,FALSE),VLOOKUP("H2 (TP)",[1]Eingabe!A36:J36,5,FALSE)),"")</f>
        <v/>
      </c>
      <c r="E59" s="12" t="str">
        <f>IFERROR(IFERROR(VLOOKUP("H2",[1]Eingabe!A36:J36,2,FALSE),VLOOKUP("H2 (TP)",[1]Eingabe!A36:J36,2,FALSE)),"")</f>
        <v/>
      </c>
      <c r="F59" s="30" t="str">
        <f>IFERROR(IFERROR(VLOOKUP("H2",[1]Eingabe!A36:J36,7,FALSE),VLOOKUP("H2 (TP)",[1]Eingabe!A36:J36,7,FALSE)),"")</f>
        <v/>
      </c>
      <c r="G59" s="30" t="str">
        <f>IFERROR(IFERROR(VLOOKUP("H2",[1]Eingabe!A36:J36,8,FALSE),VLOOKUP("H2 (TP)",[1]Eingabe!A36:J36,8,FALSE)),"")</f>
        <v/>
      </c>
      <c r="H59" s="30" t="str">
        <f>IFERROR(IFERROR(VLOOKUP("H2",[1]Eingabe!A36:J36,9,FALSE),VLOOKUP("H2 (TP)",[1]Eingabe!A36:J36,9,FALSE)),"")</f>
        <v/>
      </c>
      <c r="I59" s="31" t="str">
        <f>IFERROR(IFERROR(VLOOKUP("H2",[1]Eingabe!A36:J36,10,FALSE),VLOOKUP("H2 (TP)",[1]Eingabe!A36:J36,10,FALSE)),"")</f>
        <v/>
      </c>
      <c r="J59" s="28" t="str">
        <f t="shared" si="0"/>
        <v/>
      </c>
      <c r="K59" s="4" t="str">
        <f>IFERROR(VLOOKUP(J59,[1]Punktevergabe!$A$2:$B$107,2,FALSE),"")</f>
        <v/>
      </c>
    </row>
    <row r="60" spans="1:12" ht="13.5" thickBot="1">
      <c r="A60" s="12" t="str">
        <f>IFERROR(IFERROR(VLOOKUP("H2 (TP)",[1]Eingabe!A39:J39,1,FALSE),VLOOKUP("H2",[1]Eingabe!A39:J39,1,FALSE)),"")</f>
        <v/>
      </c>
      <c r="B60" s="12" t="str">
        <f>IFERROR(IFERROR(VLOOKUP("H2",[1]Eingabe!A39:J39,3,FALSE),VLOOKUP("H2 (TP)",[1]Eingabe!A39:J39,3,FALSE)),"")</f>
        <v/>
      </c>
      <c r="C60" s="12" t="str">
        <f>IFERROR(IFERROR(VLOOKUP("H2",[1]Eingabe!A39:J39,4,FALSE),VLOOKUP("H2 (TP)",[1]Eingabe!A39:J39,4,FALSE)),"")</f>
        <v/>
      </c>
      <c r="D60" s="12" t="str">
        <f>IFERROR(IFERROR(VLOOKUP("H2",[1]Eingabe!A39:J39,5,FALSE),VLOOKUP("H2 (TP)",[1]Eingabe!A39:J39,5,FALSE)),"")</f>
        <v/>
      </c>
      <c r="E60" s="12" t="str">
        <f>IFERROR(IFERROR(VLOOKUP("H2",[1]Eingabe!A39:J39,2,FALSE),VLOOKUP("H2 (TP)",[1]Eingabe!A39:J39,2,FALSE)),"")</f>
        <v/>
      </c>
      <c r="F60" s="30" t="str">
        <f>IFERROR(IFERROR(VLOOKUP("H2",[1]Eingabe!A39:J39,7,FALSE),VLOOKUP("H2 (TP)",[1]Eingabe!A39:J39,7,FALSE)),"")</f>
        <v/>
      </c>
      <c r="G60" s="30" t="str">
        <f>IFERROR(IFERROR(VLOOKUP("H2",[1]Eingabe!A39:J39,8,FALSE),VLOOKUP("H2 (TP)",[1]Eingabe!A39:J39,8,FALSE)),"")</f>
        <v/>
      </c>
      <c r="H60" s="30" t="str">
        <f>IFERROR(IFERROR(VLOOKUP("H2",[1]Eingabe!A39:J39,9,FALSE),VLOOKUP("H2 (TP)",[1]Eingabe!A39:J39,9,FALSE)),"")</f>
        <v/>
      </c>
      <c r="I60" s="31" t="str">
        <f>IFERROR(IFERROR(VLOOKUP("H2",[1]Eingabe!A39:J39,10,FALSE),VLOOKUP("H2 (TP)",[1]Eingabe!A39:J39,10,FALSE)),"")</f>
        <v/>
      </c>
      <c r="J60" s="28" t="str">
        <f t="shared" si="0"/>
        <v/>
      </c>
      <c r="K60" s="4" t="str">
        <f>IFERROR(VLOOKUP(J60,[1]Punktevergabe!$A$2:$B$107,2,FALSE),"")</f>
        <v/>
      </c>
    </row>
    <row r="61" spans="1:12" ht="13.5" thickBot="1">
      <c r="A61" s="12" t="str">
        <f>IFERROR(IFERROR(VLOOKUP("H2 (TP)",[1]Eingabe!A41:J41,1,FALSE),VLOOKUP("H2",[1]Eingabe!A41:J41,1,FALSE)),"")</f>
        <v/>
      </c>
      <c r="B61" s="12" t="str">
        <f>IFERROR(IFERROR(VLOOKUP("H2",[1]Eingabe!A41:J41,3,FALSE),VLOOKUP("H2 (TP)",[1]Eingabe!A41:J41,3,FALSE)),"")</f>
        <v/>
      </c>
      <c r="C61" s="12" t="str">
        <f>IFERROR(IFERROR(VLOOKUP("H2",[1]Eingabe!A41:J41,4,FALSE),VLOOKUP("H2 (TP)",[1]Eingabe!A41:J41,4,FALSE)),"")</f>
        <v/>
      </c>
      <c r="D61" s="12" t="str">
        <f>IFERROR(IFERROR(VLOOKUP("H2",[1]Eingabe!A41:J41,5,FALSE),VLOOKUP("H2 (TP)",[1]Eingabe!A41:J41,5,FALSE)),"")</f>
        <v/>
      </c>
      <c r="E61" s="12" t="str">
        <f>IFERROR(IFERROR(VLOOKUP("H2",[1]Eingabe!A41:J41,2,FALSE),VLOOKUP("H2 (TP)",[1]Eingabe!A41:J41,2,FALSE)),"")</f>
        <v/>
      </c>
      <c r="F61" s="30" t="str">
        <f>IFERROR(IFERROR(VLOOKUP("H2",[1]Eingabe!A41:J41,7,FALSE),VLOOKUP("H2 (TP)",[1]Eingabe!A41:J41,7,FALSE)),"")</f>
        <v/>
      </c>
      <c r="G61" s="30" t="str">
        <f>IFERROR(IFERROR(VLOOKUP("H2",[1]Eingabe!A41:J41,8,FALSE),VLOOKUP("H2 (TP)",[1]Eingabe!A41:J41,8,FALSE)),"")</f>
        <v/>
      </c>
      <c r="H61" s="30" t="str">
        <f>IFERROR(IFERROR(VLOOKUP("H2",[1]Eingabe!A41:J41,9,FALSE),VLOOKUP("H2 (TP)",[1]Eingabe!A41:J41,9,FALSE)),"")</f>
        <v/>
      </c>
      <c r="I61" s="31" t="str">
        <f>IFERROR(IFERROR(VLOOKUP("H2",[1]Eingabe!A41:J41,10,FALSE),VLOOKUP("H2 (TP)",[1]Eingabe!A41:J41,10,FALSE)),"")</f>
        <v/>
      </c>
      <c r="J61" s="28" t="str">
        <f t="shared" si="0"/>
        <v/>
      </c>
      <c r="K61" s="4" t="str">
        <f>IFERROR(VLOOKUP(J61,[1]Punktevergabe!$A$2:$B$107,2,FALSE),"")</f>
        <v/>
      </c>
    </row>
    <row r="62" spans="1:12" ht="13.5" thickBot="1">
      <c r="A62" s="12" t="str">
        <f>IFERROR(IFERROR(VLOOKUP("H2 (TP)",[1]Eingabe!A43:J43,1,FALSE),VLOOKUP("H2",[1]Eingabe!A43:J43,1,FALSE)),"")</f>
        <v/>
      </c>
      <c r="B62" s="12" t="str">
        <f>IFERROR(IFERROR(VLOOKUP("H2",[1]Eingabe!A43:J43,3,FALSE),VLOOKUP("H2 (TP)",[1]Eingabe!A43:J43,3,FALSE)),"")</f>
        <v/>
      </c>
      <c r="C62" s="12" t="str">
        <f>IFERROR(IFERROR(VLOOKUP("H2",[1]Eingabe!A43:J43,4,FALSE),VLOOKUP("H2 (TP)",[1]Eingabe!A43:J43,4,FALSE)),"")</f>
        <v/>
      </c>
      <c r="D62" s="12" t="str">
        <f>IFERROR(IFERROR(VLOOKUP("H2",[1]Eingabe!A43:J43,5,FALSE),VLOOKUP("H2 (TP)",[1]Eingabe!A43:J43,5,FALSE)),"")</f>
        <v/>
      </c>
      <c r="E62" s="12" t="str">
        <f>IFERROR(IFERROR(VLOOKUP("H2",[1]Eingabe!A43:J43,2,FALSE),VLOOKUP("H2 (TP)",[1]Eingabe!A43:J43,2,FALSE)),"")</f>
        <v/>
      </c>
      <c r="F62" s="30" t="str">
        <f>IFERROR(IFERROR(VLOOKUP("H2",[1]Eingabe!A43:J43,7,FALSE),VLOOKUP("H2 (TP)",[1]Eingabe!A43:J43,7,FALSE)),"")</f>
        <v/>
      </c>
      <c r="G62" s="30" t="str">
        <f>IFERROR(IFERROR(VLOOKUP("H2",[1]Eingabe!A43:J43,8,FALSE),VLOOKUP("H2 (TP)",[1]Eingabe!A43:J43,8,FALSE)),"")</f>
        <v/>
      </c>
      <c r="H62" s="30" t="str">
        <f>IFERROR(IFERROR(VLOOKUP("H2",[1]Eingabe!A43:J43,9,FALSE),VLOOKUP("H2 (TP)",[1]Eingabe!A43:J43,9,FALSE)),"")</f>
        <v/>
      </c>
      <c r="I62" s="31" t="str">
        <f>IFERROR(IFERROR(VLOOKUP("H2",[1]Eingabe!A43:J43,10,FALSE),VLOOKUP("H2 (TP)",[1]Eingabe!A43:J43,10,FALSE)),"")</f>
        <v/>
      </c>
      <c r="J62" s="28" t="str">
        <f t="shared" si="0"/>
        <v/>
      </c>
      <c r="K62" s="4" t="str">
        <f>IFERROR(VLOOKUP(J62,[1]Punktevergabe!$A$2:$B$107,2,FALSE),"")</f>
        <v/>
      </c>
    </row>
    <row r="63" spans="1:12" ht="13.5" thickBot="1">
      <c r="A63" s="12" t="str">
        <f>IFERROR(IFERROR(VLOOKUP("H2 (TP)",[1]Eingabe!A44:J44,1,FALSE),VLOOKUP("H2",[1]Eingabe!A44:J44,1,FALSE)),"")</f>
        <v/>
      </c>
      <c r="B63" s="12" t="str">
        <f>IFERROR(IFERROR(VLOOKUP("H2",[1]Eingabe!A44:J44,3,FALSE),VLOOKUP("H2 (TP)",[1]Eingabe!A44:J44,3,FALSE)),"")</f>
        <v/>
      </c>
      <c r="C63" s="12" t="str">
        <f>IFERROR(IFERROR(VLOOKUP("H2",[1]Eingabe!A44:J44,4,FALSE),VLOOKUP("H2 (TP)",[1]Eingabe!A44:J44,4,FALSE)),"")</f>
        <v/>
      </c>
      <c r="D63" s="12" t="str">
        <f>IFERROR(IFERROR(VLOOKUP("H2",[1]Eingabe!A44:J44,5,FALSE),VLOOKUP("H2 (TP)",[1]Eingabe!A44:J44,5,FALSE)),"")</f>
        <v/>
      </c>
      <c r="E63" s="12" t="str">
        <f>IFERROR(IFERROR(VLOOKUP("H2",[1]Eingabe!A44:J44,2,FALSE),VLOOKUP("H2 (TP)",[1]Eingabe!A44:J44,2,FALSE)),"")</f>
        <v/>
      </c>
      <c r="F63" s="30" t="str">
        <f>IFERROR(IFERROR(VLOOKUP("H2",[1]Eingabe!A44:J44,7,FALSE),VLOOKUP("H2 (TP)",[1]Eingabe!A44:J44,7,FALSE)),"")</f>
        <v/>
      </c>
      <c r="G63" s="30" t="str">
        <f>IFERROR(IFERROR(VLOOKUP("H2",[1]Eingabe!A44:J44,8,FALSE),VLOOKUP("H2 (TP)",[1]Eingabe!A44:J44,8,FALSE)),"")</f>
        <v/>
      </c>
      <c r="H63" s="30" t="str">
        <f>IFERROR(IFERROR(VLOOKUP("H2",[1]Eingabe!A44:J44,9,FALSE),VLOOKUP("H2 (TP)",[1]Eingabe!A44:J44,9,FALSE)),"")</f>
        <v/>
      </c>
      <c r="I63" s="31" t="str">
        <f>IFERROR(IFERROR(VLOOKUP("H2",[1]Eingabe!A44:J44,10,FALSE),VLOOKUP("H2 (TP)",[1]Eingabe!A44:J44,10,FALSE)),"")</f>
        <v/>
      </c>
      <c r="J63" s="28" t="str">
        <f t="shared" si="0"/>
        <v/>
      </c>
      <c r="K63" s="4" t="str">
        <f>IFERROR(VLOOKUP(J63,[1]Punktevergabe!$A$2:$B$107,2,FALSE),"")</f>
        <v/>
      </c>
    </row>
    <row r="64" spans="1:12" ht="13.5" thickBot="1">
      <c r="A64" s="12" t="str">
        <f>IFERROR(IFERROR(VLOOKUP("H2 (TP)",[1]Eingabe!A45:J45,1,FALSE),VLOOKUP("H2",[1]Eingabe!A45:J45,1,FALSE)),"")</f>
        <v/>
      </c>
      <c r="B64" s="12" t="str">
        <f>IFERROR(IFERROR(VLOOKUP("H2",[1]Eingabe!A45:J45,3,FALSE),VLOOKUP("H2 (TP)",[1]Eingabe!A45:J45,3,FALSE)),"")</f>
        <v/>
      </c>
      <c r="C64" s="12" t="str">
        <f>IFERROR(IFERROR(VLOOKUP("H2",[1]Eingabe!A45:J45,4,FALSE),VLOOKUP("H2 (TP)",[1]Eingabe!A45:J45,4,FALSE)),"")</f>
        <v/>
      </c>
      <c r="D64" s="12" t="str">
        <f>IFERROR(IFERROR(VLOOKUP("H2",[1]Eingabe!A45:J45,5,FALSE),VLOOKUP("H2 (TP)",[1]Eingabe!A45:J45,5,FALSE)),"")</f>
        <v/>
      </c>
      <c r="E64" s="12" t="str">
        <f>IFERROR(IFERROR(VLOOKUP("H2",[1]Eingabe!A45:J45,2,FALSE),VLOOKUP("H2 (TP)",[1]Eingabe!A45:J45,2,FALSE)),"")</f>
        <v/>
      </c>
      <c r="F64" s="30" t="str">
        <f>IFERROR(IFERROR(VLOOKUP("H2",[1]Eingabe!A45:J45,7,FALSE),VLOOKUP("H2 (TP)",[1]Eingabe!A45:J45,7,FALSE)),"")</f>
        <v/>
      </c>
      <c r="G64" s="30" t="str">
        <f>IFERROR(IFERROR(VLOOKUP("H2",[1]Eingabe!A45:J45,8,FALSE),VLOOKUP("H2 (TP)",[1]Eingabe!A45:J45,8,FALSE)),"")</f>
        <v/>
      </c>
      <c r="H64" s="30" t="str">
        <f>IFERROR(IFERROR(VLOOKUP("H2",[1]Eingabe!A45:J45,9,FALSE),VLOOKUP("H2 (TP)",[1]Eingabe!A45:J45,9,FALSE)),"")</f>
        <v/>
      </c>
      <c r="I64" s="31" t="str">
        <f>IFERROR(IFERROR(VLOOKUP("H2",[1]Eingabe!A45:J45,10,FALSE),VLOOKUP("H2 (TP)",[1]Eingabe!A45:J45,10,FALSE)),"")</f>
        <v/>
      </c>
      <c r="J64" s="28" t="str">
        <f t="shared" si="0"/>
        <v/>
      </c>
      <c r="K64" s="4" t="str">
        <f>IFERROR(VLOOKUP(J64,[1]Punktevergabe!$A$2:$B$107,2,FALSE),"")</f>
        <v/>
      </c>
    </row>
    <row r="65" spans="1:11" ht="13.5" thickBot="1">
      <c r="A65" s="12" t="str">
        <f>IFERROR(IFERROR(VLOOKUP("H2 (TP)",[1]Eingabe!A49:J49,1,FALSE),VLOOKUP("H2",[1]Eingabe!A49:J49,1,FALSE)),"")</f>
        <v/>
      </c>
      <c r="B65" s="12" t="str">
        <f>IFERROR(IFERROR(VLOOKUP("H2",[1]Eingabe!A49:J49,3,FALSE),VLOOKUP("H2 (TP)",[1]Eingabe!A49:J49,3,FALSE)),"")</f>
        <v/>
      </c>
      <c r="C65" s="12" t="str">
        <f>IFERROR(IFERROR(VLOOKUP("H2",[1]Eingabe!A49:J49,4,FALSE),VLOOKUP("H2 (TP)",[1]Eingabe!A49:J49,4,FALSE)),"")</f>
        <v/>
      </c>
      <c r="D65" s="12" t="str">
        <f>IFERROR(IFERROR(VLOOKUP("H2",[1]Eingabe!A49:J49,5,FALSE),VLOOKUP("H2 (TP)",[1]Eingabe!A49:J49,5,FALSE)),"")</f>
        <v/>
      </c>
      <c r="E65" s="12" t="str">
        <f>IFERROR(IFERROR(VLOOKUP("H2",[1]Eingabe!A49:J49,2,FALSE),VLOOKUP("H2 (TP)",[1]Eingabe!A49:J49,2,FALSE)),"")</f>
        <v/>
      </c>
      <c r="F65" s="30" t="str">
        <f>IFERROR(IFERROR(VLOOKUP("H2",[1]Eingabe!A49:J49,7,FALSE),VLOOKUP("H2 (TP)",[1]Eingabe!A49:J49,7,FALSE)),"")</f>
        <v/>
      </c>
      <c r="G65" s="30" t="str">
        <f>IFERROR(IFERROR(VLOOKUP("H2",[1]Eingabe!A49:J49,8,FALSE),VLOOKUP("H2 (TP)",[1]Eingabe!A49:J49,8,FALSE)),"")</f>
        <v/>
      </c>
      <c r="H65" s="30" t="str">
        <f>IFERROR(IFERROR(VLOOKUP("H2",[1]Eingabe!A49:J49,9,FALSE),VLOOKUP("H2 (TP)",[1]Eingabe!A49:J49,9,FALSE)),"")</f>
        <v/>
      </c>
      <c r="I65" s="31" t="str">
        <f>IFERROR(IFERROR(VLOOKUP("H2",[1]Eingabe!A49:J49,10,FALSE),VLOOKUP("H2 (TP)",[1]Eingabe!A49:J49,10,FALSE)),"")</f>
        <v/>
      </c>
      <c r="J65" s="28" t="str">
        <f t="shared" ref="J65:J96" si="1">IFERROR(RANK(I65,$I$9:$I$107),"")</f>
        <v/>
      </c>
      <c r="K65" s="4" t="str">
        <f>IFERROR(VLOOKUP(J65,[1]Punktevergabe!$A$2:$B$107,2,FALSE),"")</f>
        <v/>
      </c>
    </row>
    <row r="66" spans="1:11" ht="13.5" thickBot="1">
      <c r="A66" s="12" t="str">
        <f>IFERROR(IFERROR(VLOOKUP("H2 (TP)",[1]Eingabe!A51:J51,1,FALSE),VLOOKUP("H2",[1]Eingabe!A51:J51,1,FALSE)),"")</f>
        <v/>
      </c>
      <c r="B66" s="12" t="str">
        <f>IFERROR(IFERROR(VLOOKUP("H2",[1]Eingabe!A51:J51,3,FALSE),VLOOKUP("H2 (TP)",[1]Eingabe!A51:J51,3,FALSE)),"")</f>
        <v/>
      </c>
      <c r="C66" s="12" t="str">
        <f>IFERROR(IFERROR(VLOOKUP("H2",[1]Eingabe!A51:J51,4,FALSE),VLOOKUP("H2 (TP)",[1]Eingabe!A51:J51,4,FALSE)),"")</f>
        <v/>
      </c>
      <c r="D66" s="12" t="str">
        <f>IFERROR(IFERROR(VLOOKUP("H2",[1]Eingabe!A51:J51,5,FALSE),VLOOKUP("H2 (TP)",[1]Eingabe!A51:J51,5,FALSE)),"")</f>
        <v/>
      </c>
      <c r="E66" s="12" t="str">
        <f>IFERROR(IFERROR(VLOOKUP("H2",[1]Eingabe!A51:J51,2,FALSE),VLOOKUP("H2 (TP)",[1]Eingabe!A51:J51,2,FALSE)),"")</f>
        <v/>
      </c>
      <c r="F66" s="30" t="str">
        <f>IFERROR(IFERROR(VLOOKUP("H2",[1]Eingabe!A51:J51,7,FALSE),VLOOKUP("H2 (TP)",[1]Eingabe!A51:J51,7,FALSE)),"")</f>
        <v/>
      </c>
      <c r="G66" s="30" t="str">
        <f>IFERROR(IFERROR(VLOOKUP("H2",[1]Eingabe!A51:J51,8,FALSE),VLOOKUP("H2 (TP)",[1]Eingabe!A51:J51,8,FALSE)),"")</f>
        <v/>
      </c>
      <c r="H66" s="30" t="str">
        <f>IFERROR(IFERROR(VLOOKUP("H2",[1]Eingabe!A51:J51,9,FALSE),VLOOKUP("H2 (TP)",[1]Eingabe!A51:J51,9,FALSE)),"")</f>
        <v/>
      </c>
      <c r="I66" s="31" t="str">
        <f>IFERROR(IFERROR(VLOOKUP("H2",[1]Eingabe!A51:J51,10,FALSE),VLOOKUP("H2 (TP)",[1]Eingabe!A51:J51,10,FALSE)),"")</f>
        <v/>
      </c>
      <c r="J66" s="28" t="str">
        <f t="shared" si="1"/>
        <v/>
      </c>
      <c r="K66" s="4" t="str">
        <f>IFERROR(VLOOKUP(J66,[1]Punktevergabe!$A$2:$B$107,2,FALSE),"")</f>
        <v/>
      </c>
    </row>
    <row r="67" spans="1:11" ht="13.5" thickBot="1">
      <c r="A67" s="12" t="str">
        <f>IFERROR(IFERROR(VLOOKUP("H2 (TP)",[1]Eingabe!A52:J52,1,FALSE),VLOOKUP("H2",[1]Eingabe!A52:J52,1,FALSE)),"")</f>
        <v/>
      </c>
      <c r="B67" s="12" t="str">
        <f>IFERROR(IFERROR(VLOOKUP("H2",[1]Eingabe!A52:J52,3,FALSE),VLOOKUP("H2 (TP)",[1]Eingabe!A52:J52,3,FALSE)),"")</f>
        <v/>
      </c>
      <c r="C67" s="12" t="str">
        <f>IFERROR(IFERROR(VLOOKUP("H2",[1]Eingabe!A52:J52,4,FALSE),VLOOKUP("H2 (TP)",[1]Eingabe!A52:J52,4,FALSE)),"")</f>
        <v/>
      </c>
      <c r="D67" s="12" t="str">
        <f>IFERROR(IFERROR(VLOOKUP("H2",[1]Eingabe!A52:J52,5,FALSE),VLOOKUP("H2 (TP)",[1]Eingabe!A52:J52,5,FALSE)),"")</f>
        <v/>
      </c>
      <c r="E67" s="12" t="str">
        <f>IFERROR(IFERROR(VLOOKUP("H2",[1]Eingabe!A52:J52,2,FALSE),VLOOKUP("H2 (TP)",[1]Eingabe!A52:J52,2,FALSE)),"")</f>
        <v/>
      </c>
      <c r="F67" s="30" t="str">
        <f>IFERROR(IFERROR(VLOOKUP("H2",[1]Eingabe!A52:J52,7,FALSE),VLOOKUP("H2 (TP)",[1]Eingabe!A52:J52,7,FALSE)),"")</f>
        <v/>
      </c>
      <c r="G67" s="30" t="str">
        <f>IFERROR(IFERROR(VLOOKUP("H2",[1]Eingabe!A52:J52,8,FALSE),VLOOKUP("H2 (TP)",[1]Eingabe!A52:J52,8,FALSE)),"")</f>
        <v/>
      </c>
      <c r="H67" s="30" t="str">
        <f>IFERROR(IFERROR(VLOOKUP("H2",[1]Eingabe!A52:J52,9,FALSE),VLOOKUP("H2 (TP)",[1]Eingabe!A52:J52,9,FALSE)),"")</f>
        <v/>
      </c>
      <c r="I67" s="31" t="str">
        <f>IFERROR(IFERROR(VLOOKUP("H2",[1]Eingabe!A52:J52,10,FALSE),VLOOKUP("H2 (TP)",[1]Eingabe!A52:J52,10,FALSE)),"")</f>
        <v/>
      </c>
      <c r="J67" s="28" t="str">
        <f t="shared" si="1"/>
        <v/>
      </c>
      <c r="K67" s="4" t="str">
        <f>IFERROR(VLOOKUP(J67,[1]Punktevergabe!$A$2:$B$107,2,FALSE),"")</f>
        <v/>
      </c>
    </row>
    <row r="68" spans="1:11" ht="13.5" thickBot="1">
      <c r="A68" s="12" t="str">
        <f>IFERROR(IFERROR(VLOOKUP("H2 (TP)",[1]Eingabe!A53:J53,1,FALSE),VLOOKUP("H2",[1]Eingabe!A53:J53,1,FALSE)),"")</f>
        <v/>
      </c>
      <c r="B68" s="12" t="str">
        <f>IFERROR(IFERROR(VLOOKUP("H2",[1]Eingabe!A53:J53,3,FALSE),VLOOKUP("H2 (TP)",[1]Eingabe!A53:J53,3,FALSE)),"")</f>
        <v/>
      </c>
      <c r="C68" s="12" t="str">
        <f>IFERROR(IFERROR(VLOOKUP("H2",[1]Eingabe!A53:J53,4,FALSE),VLOOKUP("H2 (TP)",[1]Eingabe!A53:J53,4,FALSE)),"")</f>
        <v/>
      </c>
      <c r="D68" s="12" t="str">
        <f>IFERROR(IFERROR(VLOOKUP("H2",[1]Eingabe!A53:J53,5,FALSE),VLOOKUP("H2 (TP)",[1]Eingabe!A53:J53,5,FALSE)),"")</f>
        <v/>
      </c>
      <c r="E68" s="12" t="str">
        <f>IFERROR(IFERROR(VLOOKUP("H2",[1]Eingabe!A53:J53,2,FALSE),VLOOKUP("H2 (TP)",[1]Eingabe!A53:J53,2,FALSE)),"")</f>
        <v/>
      </c>
      <c r="F68" s="30" t="str">
        <f>IFERROR(IFERROR(VLOOKUP("H2",[1]Eingabe!A53:J53,7,FALSE),VLOOKUP("H2 (TP)",[1]Eingabe!A53:J53,7,FALSE)),"")</f>
        <v/>
      </c>
      <c r="G68" s="30" t="str">
        <f>IFERROR(IFERROR(VLOOKUP("H2",[1]Eingabe!A53:J53,8,FALSE),VLOOKUP("H2 (TP)",[1]Eingabe!A53:J53,8,FALSE)),"")</f>
        <v/>
      </c>
      <c r="H68" s="30" t="str">
        <f>IFERROR(IFERROR(VLOOKUP("H2",[1]Eingabe!A53:J53,9,FALSE),VLOOKUP("H2 (TP)",[1]Eingabe!A53:J53,9,FALSE)),"")</f>
        <v/>
      </c>
      <c r="I68" s="31" t="str">
        <f>IFERROR(IFERROR(VLOOKUP("H2",[1]Eingabe!A53:J53,10,FALSE),VLOOKUP("H2 (TP)",[1]Eingabe!A53:J53,10,FALSE)),"")</f>
        <v/>
      </c>
      <c r="J68" s="28" t="str">
        <f t="shared" si="1"/>
        <v/>
      </c>
      <c r="K68" s="4" t="str">
        <f>IFERROR(VLOOKUP(J68,[1]Punktevergabe!$A$2:$B$107,2,FALSE),"")</f>
        <v/>
      </c>
    </row>
    <row r="69" spans="1:11" ht="13.5" thickBot="1">
      <c r="A69" s="12" t="str">
        <f>IFERROR(IFERROR(VLOOKUP("H2 (TP)",[1]Eingabe!A54:J54,1,FALSE),VLOOKUP("H2",[1]Eingabe!A54:J54,1,FALSE)),"")</f>
        <v/>
      </c>
      <c r="B69" s="12" t="str">
        <f>IFERROR(IFERROR(VLOOKUP("H2",[1]Eingabe!A54:J54,3,FALSE),VLOOKUP("H2 (TP)",[1]Eingabe!A54:J54,3,FALSE)),"")</f>
        <v/>
      </c>
      <c r="C69" s="12" t="str">
        <f>IFERROR(IFERROR(VLOOKUP("H2",[1]Eingabe!A54:J54,4,FALSE),VLOOKUP("H2 (TP)",[1]Eingabe!A54:J54,4,FALSE)),"")</f>
        <v/>
      </c>
      <c r="D69" s="12" t="str">
        <f>IFERROR(IFERROR(VLOOKUP("H2",[1]Eingabe!A54:J54,5,FALSE),VLOOKUP("H2 (TP)",[1]Eingabe!A54:J54,5,FALSE)),"")</f>
        <v/>
      </c>
      <c r="E69" s="12" t="str">
        <f>IFERROR(IFERROR(VLOOKUP("H2",[1]Eingabe!A54:J54,2,FALSE),VLOOKUP("H2 (TP)",[1]Eingabe!A54:J54,2,FALSE)),"")</f>
        <v/>
      </c>
      <c r="F69" s="30" t="str">
        <f>IFERROR(IFERROR(VLOOKUP("H2",[1]Eingabe!A54:J54,7,FALSE),VLOOKUP("H2 (TP)",[1]Eingabe!A54:J54,7,FALSE)),"")</f>
        <v/>
      </c>
      <c r="G69" s="30" t="str">
        <f>IFERROR(IFERROR(VLOOKUP("H2",[1]Eingabe!A54:J54,8,FALSE),VLOOKUP("H2 (TP)",[1]Eingabe!A54:J54,8,FALSE)),"")</f>
        <v/>
      </c>
      <c r="H69" s="30" t="str">
        <f>IFERROR(IFERROR(VLOOKUP("H2",[1]Eingabe!A54:J54,9,FALSE),VLOOKUP("H2 (TP)",[1]Eingabe!A54:J54,9,FALSE)),"")</f>
        <v/>
      </c>
      <c r="I69" s="31" t="str">
        <f>IFERROR(IFERROR(VLOOKUP("H2",[1]Eingabe!A54:J54,10,FALSE),VLOOKUP("H2 (TP)",[1]Eingabe!A54:J54,10,FALSE)),"")</f>
        <v/>
      </c>
      <c r="J69" s="28" t="str">
        <f t="shared" si="1"/>
        <v/>
      </c>
      <c r="K69" s="4" t="str">
        <f>IFERROR(VLOOKUP(J69,[1]Punktevergabe!$A$2:$B$107,2,FALSE),"")</f>
        <v/>
      </c>
    </row>
    <row r="70" spans="1:11" ht="13.5" thickBot="1">
      <c r="A70" s="12" t="str">
        <f>IFERROR(IFERROR(VLOOKUP("H2 (TP)",[1]Eingabe!A55:J55,1,FALSE),VLOOKUP("H2",[1]Eingabe!A55:J55,1,FALSE)),"")</f>
        <v/>
      </c>
      <c r="B70" s="12" t="str">
        <f>IFERROR(IFERROR(VLOOKUP("H2",[1]Eingabe!A55:J55,3,FALSE),VLOOKUP("H2 (TP)",[1]Eingabe!A55:J55,3,FALSE)),"")</f>
        <v/>
      </c>
      <c r="C70" s="12" t="str">
        <f>IFERROR(IFERROR(VLOOKUP("H2",[1]Eingabe!A55:J55,4,FALSE),VLOOKUP("H2 (TP)",[1]Eingabe!A55:J55,4,FALSE)),"")</f>
        <v/>
      </c>
      <c r="D70" s="12" t="str">
        <f>IFERROR(IFERROR(VLOOKUP("H2",[1]Eingabe!A55:J55,5,FALSE),VLOOKUP("H2 (TP)",[1]Eingabe!A55:J55,5,FALSE)),"")</f>
        <v/>
      </c>
      <c r="E70" s="12" t="str">
        <f>IFERROR(IFERROR(VLOOKUP("H2",[1]Eingabe!A55:J55,2,FALSE),VLOOKUP("H2 (TP)",[1]Eingabe!A55:J55,2,FALSE)),"")</f>
        <v/>
      </c>
      <c r="F70" s="30" t="str">
        <f>IFERROR(IFERROR(VLOOKUP("H2",[1]Eingabe!A55:J55,7,FALSE),VLOOKUP("H2 (TP)",[1]Eingabe!A55:J55,7,FALSE)),"")</f>
        <v/>
      </c>
      <c r="G70" s="30" t="str">
        <f>IFERROR(IFERROR(VLOOKUP("H2",[1]Eingabe!A55:J55,8,FALSE),VLOOKUP("H2 (TP)",[1]Eingabe!A55:J55,8,FALSE)),"")</f>
        <v/>
      </c>
      <c r="H70" s="30" t="str">
        <f>IFERROR(IFERROR(VLOOKUP("H2",[1]Eingabe!A55:J55,9,FALSE),VLOOKUP("H2 (TP)",[1]Eingabe!A55:J55,9,FALSE)),"")</f>
        <v/>
      </c>
      <c r="I70" s="31" t="str">
        <f>IFERROR(IFERROR(VLOOKUP("H2",[1]Eingabe!A55:J55,10,FALSE),VLOOKUP("H2 (TP)",[1]Eingabe!A55:J55,10,FALSE)),"")</f>
        <v/>
      </c>
      <c r="J70" s="28" t="str">
        <f t="shared" si="1"/>
        <v/>
      </c>
      <c r="K70" s="4" t="str">
        <f>IFERROR(VLOOKUP(J70,[1]Punktevergabe!$A$2:$B$107,2,FALSE),"")</f>
        <v/>
      </c>
    </row>
    <row r="71" spans="1:11" ht="13.5" thickBot="1">
      <c r="A71" s="12" t="str">
        <f>IFERROR(IFERROR(VLOOKUP("H2 (TP)",[1]Eingabe!A56:J56,1,FALSE),VLOOKUP("H2",[1]Eingabe!A56:J56,1,FALSE)),"")</f>
        <v/>
      </c>
      <c r="B71" s="12" t="str">
        <f>IFERROR(IFERROR(VLOOKUP("H2",[1]Eingabe!A56:J56,3,FALSE),VLOOKUP("H2 (TP)",[1]Eingabe!A56:J56,3,FALSE)),"")</f>
        <v/>
      </c>
      <c r="C71" s="12" t="str">
        <f>IFERROR(IFERROR(VLOOKUP("H2",[1]Eingabe!A56:J56,4,FALSE),VLOOKUP("H2 (TP)",[1]Eingabe!A56:J56,4,FALSE)),"")</f>
        <v/>
      </c>
      <c r="D71" s="12" t="str">
        <f>IFERROR(IFERROR(VLOOKUP("H2",[1]Eingabe!A56:J56,5,FALSE),VLOOKUP("H2 (TP)",[1]Eingabe!A56:J56,5,FALSE)),"")</f>
        <v/>
      </c>
      <c r="E71" s="12" t="str">
        <f>IFERROR(IFERROR(VLOOKUP("H2",[1]Eingabe!A56:J56,2,FALSE),VLOOKUP("H2 (TP)",[1]Eingabe!A56:J56,2,FALSE)),"")</f>
        <v/>
      </c>
      <c r="F71" s="30" t="str">
        <f>IFERROR(IFERROR(VLOOKUP("H2",[1]Eingabe!A56:J56,7,FALSE),VLOOKUP("H2 (TP)",[1]Eingabe!A56:J56,7,FALSE)),"")</f>
        <v/>
      </c>
      <c r="G71" s="30" t="str">
        <f>IFERROR(IFERROR(VLOOKUP("H2",[1]Eingabe!A56:J56,8,FALSE),VLOOKUP("H2 (TP)",[1]Eingabe!A56:J56,8,FALSE)),"")</f>
        <v/>
      </c>
      <c r="H71" s="30" t="str">
        <f>IFERROR(IFERROR(VLOOKUP("H2",[1]Eingabe!A56:J56,9,FALSE),VLOOKUP("H2 (TP)",[1]Eingabe!A56:J56,9,FALSE)),"")</f>
        <v/>
      </c>
      <c r="I71" s="31" t="str">
        <f>IFERROR(IFERROR(VLOOKUP("H2",[1]Eingabe!A56:J56,10,FALSE),VLOOKUP("H2 (TP)",[1]Eingabe!A56:J56,10,FALSE)),"")</f>
        <v/>
      </c>
      <c r="J71" s="28" t="str">
        <f t="shared" si="1"/>
        <v/>
      </c>
      <c r="K71" s="4" t="str">
        <f>IFERROR(VLOOKUP(J71,[1]Punktevergabe!$A$2:$B$107,2,FALSE),"")</f>
        <v/>
      </c>
    </row>
    <row r="72" spans="1:11" ht="13.5" thickBot="1">
      <c r="A72" s="12" t="str">
        <f>IFERROR(IFERROR(VLOOKUP("H2 (TP)",[1]Eingabe!A58:J58,1,FALSE),VLOOKUP("H2",[1]Eingabe!A58:J58,1,FALSE)),"")</f>
        <v>H2 (TP)</v>
      </c>
      <c r="B72" s="12" t="str">
        <f>IFERROR(IFERROR(VLOOKUP("H2",[1]Eingabe!A58:J58,3,FALSE),VLOOKUP("H2 (TP)",[1]Eingabe!A58:J58,3,FALSE)),"")</f>
        <v>Hirn Walter</v>
      </c>
      <c r="C72" s="12" t="str">
        <f>IFERROR(IFERROR(VLOOKUP("H2",[1]Eingabe!A58:J58,4,FALSE),VLOOKUP("H2 (TP)",[1]Eingabe!A58:J58,4,FALSE)),"")</f>
        <v>URC bikestore.cc</v>
      </c>
      <c r="D72" s="12" t="str">
        <f>IFERROR(IFERROR(VLOOKUP("H2",[1]Eingabe!A58:J58,5,FALSE),VLOOKUP("H2 (TP)",[1]Eingabe!A58:J58,5,FALSE)),"")</f>
        <v>07.09.66</v>
      </c>
      <c r="E72" s="12">
        <f>IFERROR(IFERROR(VLOOKUP("H2",[1]Eingabe!A58:J58,2,FALSE),VLOOKUP("H2 (TP)",[1]Eingabe!A58:J58,2,FALSE)),"")</f>
        <v>57</v>
      </c>
      <c r="F72" s="30">
        <f>IFERROR(IFERROR(VLOOKUP("H2",[1]Eingabe!A58:J58,7,FALSE),VLOOKUP("H2 (TP)",[1]Eingabe!A58:J58,7,FALSE)),"")</f>
        <v>1.9444444444444434E-2</v>
      </c>
      <c r="G72" s="30">
        <f>IFERROR(IFERROR(VLOOKUP("H2",[1]Eingabe!A58:J58,8,FALSE),VLOOKUP("H2 (TP)",[1]Eingabe!A58:J58,8,FALSE)),"")</f>
        <v>0</v>
      </c>
      <c r="H72" s="30" t="str">
        <f>IFERROR(IFERROR(VLOOKUP("H2",[1]Eingabe!A58:J58,9,FALSE),VLOOKUP("H2 (TP)",[1]Eingabe!A58:J58,9,FALSE)),"")</f>
        <v/>
      </c>
      <c r="I72" s="31" t="str">
        <f>IFERROR(IFERROR(VLOOKUP("H2",[1]Eingabe!A58:J58,10,FALSE),VLOOKUP("H2 (TP)",[1]Eingabe!A58:J58,10,FALSE)),"")</f>
        <v/>
      </c>
      <c r="J72" s="28" t="str">
        <f t="shared" si="1"/>
        <v/>
      </c>
      <c r="K72" s="4" t="str">
        <f>IFERROR(VLOOKUP(J72,[1]Punktevergabe!$A$2:$B$107,2,FALSE),"")</f>
        <v/>
      </c>
    </row>
    <row r="73" spans="1:11" ht="13.5" thickBot="1">
      <c r="A73" s="12" t="str">
        <f>IFERROR(IFERROR(VLOOKUP("H2 (TP)",[1]Eingabe!A66:J66,1,FALSE),VLOOKUP("H2",[1]Eingabe!A66:J66,1,FALSE)),"")</f>
        <v/>
      </c>
      <c r="B73" s="12" t="str">
        <f>IFERROR(IFERROR(VLOOKUP("H2",[1]Eingabe!A66:J66,3,FALSE),VLOOKUP("H2 (TP)",[1]Eingabe!A66:J66,3,FALSE)),"")</f>
        <v/>
      </c>
      <c r="C73" s="12" t="str">
        <f>IFERROR(IFERROR(VLOOKUP("H2",[1]Eingabe!A66:J66,4,FALSE),VLOOKUP("H2 (TP)",[1]Eingabe!A66:J66,4,FALSE)),"")</f>
        <v/>
      </c>
      <c r="D73" s="12" t="str">
        <f>IFERROR(IFERROR(VLOOKUP("H2",[1]Eingabe!A66:J66,5,FALSE),VLOOKUP("H2 (TP)",[1]Eingabe!A66:J66,5,FALSE)),"")</f>
        <v/>
      </c>
      <c r="E73" s="12" t="str">
        <f>IFERROR(IFERROR(VLOOKUP("H2",[1]Eingabe!A66:J66,2,FALSE),VLOOKUP("H2 (TP)",[1]Eingabe!A66:J66,2,FALSE)),"")</f>
        <v/>
      </c>
      <c r="F73" s="30" t="str">
        <f>IFERROR(IFERROR(VLOOKUP("H2",[1]Eingabe!A66:J66,7,FALSE),VLOOKUP("H2 (TP)",[1]Eingabe!A66:J66,7,FALSE)),"")</f>
        <v/>
      </c>
      <c r="G73" s="30" t="str">
        <f>IFERROR(IFERROR(VLOOKUP("H2",[1]Eingabe!A66:J66,8,FALSE),VLOOKUP("H2 (TP)",[1]Eingabe!A66:J66,8,FALSE)),"")</f>
        <v/>
      </c>
      <c r="H73" s="30" t="str">
        <f>IFERROR(IFERROR(VLOOKUP("H2",[1]Eingabe!A66:J66,9,FALSE),VLOOKUP("H2 (TP)",[1]Eingabe!A66:J66,9,FALSE)),"")</f>
        <v/>
      </c>
      <c r="I73" s="31" t="str">
        <f>IFERROR(IFERROR(VLOOKUP("H2",[1]Eingabe!A66:J66,10,FALSE),VLOOKUP("H2 (TP)",[1]Eingabe!A66:J66,10,FALSE)),"")</f>
        <v/>
      </c>
      <c r="J73" s="28" t="str">
        <f t="shared" si="1"/>
        <v/>
      </c>
      <c r="K73" s="4" t="str">
        <f>IFERROR(VLOOKUP(J73,[1]Punktevergabe!$A$2:$B$107,2,FALSE),"")</f>
        <v/>
      </c>
    </row>
    <row r="74" spans="1:11" ht="13.5" thickBot="1">
      <c r="A74" s="12" t="str">
        <f>IFERROR(IFERROR(VLOOKUP("H2 (TP)",[1]Eingabe!A67:J67,1,FALSE),VLOOKUP("H2",[1]Eingabe!A67:J67,1,FALSE)),"")</f>
        <v/>
      </c>
      <c r="B74" s="12" t="str">
        <f>IFERROR(IFERROR(VLOOKUP("H2",[1]Eingabe!A67:J67,3,FALSE),VLOOKUP("H2 (TP)",[1]Eingabe!A67:J67,3,FALSE)),"")</f>
        <v/>
      </c>
      <c r="C74" s="12" t="str">
        <f>IFERROR(IFERROR(VLOOKUP("H2",[1]Eingabe!A67:J67,4,FALSE),VLOOKUP("H2 (TP)",[1]Eingabe!A67:J67,4,FALSE)),"")</f>
        <v/>
      </c>
      <c r="D74" s="12" t="str">
        <f>IFERROR(IFERROR(VLOOKUP("H2",[1]Eingabe!A67:J67,5,FALSE),VLOOKUP("H2 (TP)",[1]Eingabe!A67:J67,5,FALSE)),"")</f>
        <v/>
      </c>
      <c r="E74" s="12" t="str">
        <f>IFERROR(IFERROR(VLOOKUP("H2",[1]Eingabe!A67:J67,2,FALSE),VLOOKUP("H2 (TP)",[1]Eingabe!A67:J67,2,FALSE)),"")</f>
        <v/>
      </c>
      <c r="F74" s="30" t="str">
        <f>IFERROR(IFERROR(VLOOKUP("H2",[1]Eingabe!A67:J67,7,FALSE),VLOOKUP("H2 (TP)",[1]Eingabe!A67:J67,7,FALSE)),"")</f>
        <v/>
      </c>
      <c r="G74" s="30" t="str">
        <f>IFERROR(IFERROR(VLOOKUP("H2",[1]Eingabe!A67:J67,8,FALSE),VLOOKUP("H2 (TP)",[1]Eingabe!A67:J67,8,FALSE)),"")</f>
        <v/>
      </c>
      <c r="H74" s="30" t="str">
        <f>IFERROR(IFERROR(VLOOKUP("H2",[1]Eingabe!A67:J67,9,FALSE),VLOOKUP("H2 (TP)",[1]Eingabe!A67:J67,9,FALSE)),"")</f>
        <v/>
      </c>
      <c r="I74" s="31" t="str">
        <f>IFERROR(IFERROR(VLOOKUP("H2",[1]Eingabe!A67:J67,10,FALSE),VLOOKUP("H2 (TP)",[1]Eingabe!A67:J67,10,FALSE)),"")</f>
        <v/>
      </c>
      <c r="J74" s="28" t="str">
        <f t="shared" si="1"/>
        <v/>
      </c>
      <c r="K74" s="4" t="str">
        <f>IFERROR(VLOOKUP(J74,[1]Punktevergabe!$A$2:$B$107,2,FALSE),"")</f>
        <v/>
      </c>
    </row>
    <row r="75" spans="1:11" ht="13.5" thickBot="1">
      <c r="A75" s="12" t="str">
        <f>IFERROR(IFERROR(VLOOKUP("H2 (TP)",[1]Eingabe!A68:J68,1,FALSE),VLOOKUP("H2",[1]Eingabe!A68:J68,1,FALSE)),"")</f>
        <v/>
      </c>
      <c r="B75" s="12" t="str">
        <f>IFERROR(IFERROR(VLOOKUP("H2",[1]Eingabe!A68:J68,3,FALSE),VLOOKUP("H2 (TP)",[1]Eingabe!A68:J68,3,FALSE)),"")</f>
        <v/>
      </c>
      <c r="C75" s="12" t="str">
        <f>IFERROR(IFERROR(VLOOKUP("H2",[1]Eingabe!A68:J68,4,FALSE),VLOOKUP("H2 (TP)",[1]Eingabe!A68:J68,4,FALSE)),"")</f>
        <v/>
      </c>
      <c r="D75" s="12" t="str">
        <f>IFERROR(IFERROR(VLOOKUP("H2",[1]Eingabe!A68:J68,5,FALSE),VLOOKUP("H2 (TP)",[1]Eingabe!A68:J68,5,FALSE)),"")</f>
        <v/>
      </c>
      <c r="E75" s="12" t="str">
        <f>IFERROR(IFERROR(VLOOKUP("H2",[1]Eingabe!A68:J68,2,FALSE),VLOOKUP("H2 (TP)",[1]Eingabe!A68:J68,2,FALSE)),"")</f>
        <v/>
      </c>
      <c r="F75" s="30" t="str">
        <f>IFERROR(IFERROR(VLOOKUP("H2",[1]Eingabe!A68:J68,7,FALSE),VLOOKUP("H2 (TP)",[1]Eingabe!A68:J68,7,FALSE)),"")</f>
        <v/>
      </c>
      <c r="G75" s="30" t="str">
        <f>IFERROR(IFERROR(VLOOKUP("H2",[1]Eingabe!A68:J68,8,FALSE),VLOOKUP("H2 (TP)",[1]Eingabe!A68:J68,8,FALSE)),"")</f>
        <v/>
      </c>
      <c r="H75" s="30" t="str">
        <f>IFERROR(IFERROR(VLOOKUP("H2",[1]Eingabe!A68:J68,9,FALSE),VLOOKUP("H2 (TP)",[1]Eingabe!A68:J68,9,FALSE)),"")</f>
        <v/>
      </c>
      <c r="I75" s="31" t="str">
        <f>IFERROR(IFERROR(VLOOKUP("H2",[1]Eingabe!A68:J68,10,FALSE),VLOOKUP("H2 (TP)",[1]Eingabe!A68:J68,10,FALSE)),"")</f>
        <v/>
      </c>
      <c r="J75" s="28" t="str">
        <f t="shared" si="1"/>
        <v/>
      </c>
      <c r="K75" s="4" t="str">
        <f>IFERROR(VLOOKUP(J75,[1]Punktevergabe!$A$2:$B$107,2,FALSE),"")</f>
        <v/>
      </c>
    </row>
    <row r="76" spans="1:11" ht="13.5" thickBot="1">
      <c r="A76" s="12" t="str">
        <f>IFERROR(IFERROR(VLOOKUP("H2 (TP)",[1]Eingabe!A69:J69,1,FALSE),VLOOKUP("H2",[1]Eingabe!A69:J69,1,FALSE)),"")</f>
        <v/>
      </c>
      <c r="B76" s="12" t="str">
        <f>IFERROR(IFERROR(VLOOKUP("H2",[1]Eingabe!A69:J69,3,FALSE),VLOOKUP("H2 (TP)",[1]Eingabe!A69:J69,3,FALSE)),"")</f>
        <v/>
      </c>
      <c r="C76" s="12" t="str">
        <f>IFERROR(IFERROR(VLOOKUP("H2",[1]Eingabe!A69:J69,4,FALSE),VLOOKUP("H2 (TP)",[1]Eingabe!A69:J69,4,FALSE)),"")</f>
        <v/>
      </c>
      <c r="D76" s="12" t="str">
        <f>IFERROR(IFERROR(VLOOKUP("H2",[1]Eingabe!A69:J69,5,FALSE),VLOOKUP("H2 (TP)",[1]Eingabe!A69:J69,5,FALSE)),"")</f>
        <v/>
      </c>
      <c r="E76" s="12" t="str">
        <f>IFERROR(IFERROR(VLOOKUP("H2",[1]Eingabe!A69:J69,2,FALSE),VLOOKUP("H2 (TP)",[1]Eingabe!A69:J69,2,FALSE)),"")</f>
        <v/>
      </c>
      <c r="F76" s="30" t="str">
        <f>IFERROR(IFERROR(VLOOKUP("H2",[1]Eingabe!A69:J69,7,FALSE),VLOOKUP("H2 (TP)",[1]Eingabe!A69:J69,7,FALSE)),"")</f>
        <v/>
      </c>
      <c r="G76" s="30" t="str">
        <f>IFERROR(IFERROR(VLOOKUP("H2",[1]Eingabe!A69:J69,8,FALSE),VLOOKUP("H2 (TP)",[1]Eingabe!A69:J69,8,FALSE)),"")</f>
        <v/>
      </c>
      <c r="H76" s="30" t="str">
        <f>IFERROR(IFERROR(VLOOKUP("H2",[1]Eingabe!A69:J69,9,FALSE),VLOOKUP("H2 (TP)",[1]Eingabe!A69:J69,9,FALSE)),"")</f>
        <v/>
      </c>
      <c r="I76" s="31" t="str">
        <f>IFERROR(IFERROR(VLOOKUP("H2",[1]Eingabe!A69:J69,10,FALSE),VLOOKUP("H2 (TP)",[1]Eingabe!A69:J69,10,FALSE)),"")</f>
        <v/>
      </c>
      <c r="J76" s="28" t="str">
        <f t="shared" si="1"/>
        <v/>
      </c>
      <c r="K76" s="4" t="str">
        <f>IFERROR(VLOOKUP(J76,[1]Punktevergabe!$A$2:$B$107,2,FALSE),"")</f>
        <v/>
      </c>
    </row>
    <row r="77" spans="1:11" ht="13.5" thickBot="1">
      <c r="A77" s="12" t="str">
        <f>IFERROR(IFERROR(VLOOKUP("H2 (TP)",[1]Eingabe!A70:J70,1,FALSE),VLOOKUP("H2",[1]Eingabe!A70:J70,1,FALSE)),"")</f>
        <v/>
      </c>
      <c r="B77" s="12" t="str">
        <f>IFERROR(IFERROR(VLOOKUP("H2",[1]Eingabe!A70:J70,3,FALSE),VLOOKUP("H2 (TP)",[1]Eingabe!A70:J70,3,FALSE)),"")</f>
        <v/>
      </c>
      <c r="C77" s="12" t="str">
        <f>IFERROR(IFERROR(VLOOKUP("H2",[1]Eingabe!A70:J70,4,FALSE),VLOOKUP("H2 (TP)",[1]Eingabe!A70:J70,4,FALSE)),"")</f>
        <v/>
      </c>
      <c r="D77" s="12" t="str">
        <f>IFERROR(IFERROR(VLOOKUP("H2",[1]Eingabe!A70:J70,5,FALSE),VLOOKUP("H2 (TP)",[1]Eingabe!A70:J70,5,FALSE)),"")</f>
        <v/>
      </c>
      <c r="E77" s="12" t="str">
        <f>IFERROR(IFERROR(VLOOKUP("H2",[1]Eingabe!A70:J70,2,FALSE),VLOOKUP("H2 (TP)",[1]Eingabe!A70:J70,2,FALSE)),"")</f>
        <v/>
      </c>
      <c r="F77" s="30" t="str">
        <f>IFERROR(IFERROR(VLOOKUP("H2",[1]Eingabe!A70:J70,7,FALSE),VLOOKUP("H2 (TP)",[1]Eingabe!A70:J70,7,FALSE)),"")</f>
        <v/>
      </c>
      <c r="G77" s="30" t="str">
        <f>IFERROR(IFERROR(VLOOKUP("H2",[1]Eingabe!A70:J70,8,FALSE),VLOOKUP("H2 (TP)",[1]Eingabe!A70:J70,8,FALSE)),"")</f>
        <v/>
      </c>
      <c r="H77" s="30" t="str">
        <f>IFERROR(IFERROR(VLOOKUP("H2",[1]Eingabe!A70:J70,9,FALSE),VLOOKUP("H2 (TP)",[1]Eingabe!A70:J70,9,FALSE)),"")</f>
        <v/>
      </c>
      <c r="I77" s="31" t="str">
        <f>IFERROR(IFERROR(VLOOKUP("H2",[1]Eingabe!A70:J70,10,FALSE),VLOOKUP("H2 (TP)",[1]Eingabe!A70:J70,10,FALSE)),"")</f>
        <v/>
      </c>
      <c r="J77" s="28" t="str">
        <f t="shared" si="1"/>
        <v/>
      </c>
      <c r="K77" s="4" t="str">
        <f>IFERROR(VLOOKUP(J77,[1]Punktevergabe!$A$2:$B$107,2,FALSE),"")</f>
        <v/>
      </c>
    </row>
    <row r="78" spans="1:11" ht="13.5" thickBot="1">
      <c r="A78" s="12" t="str">
        <f>IFERROR(IFERROR(VLOOKUP("H2 (TP)",[1]Eingabe!A71:J71,1,FALSE),VLOOKUP("H2",[1]Eingabe!A71:J71,1,FALSE)),"")</f>
        <v/>
      </c>
      <c r="B78" s="12" t="str">
        <f>IFERROR(IFERROR(VLOOKUP("H2",[1]Eingabe!A71:J71,3,FALSE),VLOOKUP("H2 (TP)",[1]Eingabe!A71:J71,3,FALSE)),"")</f>
        <v/>
      </c>
      <c r="C78" s="12" t="str">
        <f>IFERROR(IFERROR(VLOOKUP("H2",[1]Eingabe!A71:J71,4,FALSE),VLOOKUP("H2 (TP)",[1]Eingabe!A71:J71,4,FALSE)),"")</f>
        <v/>
      </c>
      <c r="D78" s="12" t="str">
        <f>IFERROR(IFERROR(VLOOKUP("H2",[1]Eingabe!A71:J71,5,FALSE),VLOOKUP("H2 (TP)",[1]Eingabe!A71:J71,5,FALSE)),"")</f>
        <v/>
      </c>
      <c r="E78" s="12" t="str">
        <f>IFERROR(IFERROR(VLOOKUP("H2",[1]Eingabe!A71:J71,2,FALSE),VLOOKUP("H2 (TP)",[1]Eingabe!A71:J71,2,FALSE)),"")</f>
        <v/>
      </c>
      <c r="F78" s="30" t="str">
        <f>IFERROR(IFERROR(VLOOKUP("H2",[1]Eingabe!A71:J71,7,FALSE),VLOOKUP("H2 (TP)",[1]Eingabe!A71:J71,7,FALSE)),"")</f>
        <v/>
      </c>
      <c r="G78" s="30" t="str">
        <f>IFERROR(IFERROR(VLOOKUP("H2",[1]Eingabe!A71:J71,8,FALSE),VLOOKUP("H2 (TP)",[1]Eingabe!A71:J71,8,FALSE)),"")</f>
        <v/>
      </c>
      <c r="H78" s="30" t="str">
        <f>IFERROR(IFERROR(VLOOKUP("H2",[1]Eingabe!A71:J71,9,FALSE),VLOOKUP("H2 (TP)",[1]Eingabe!A71:J71,9,FALSE)),"")</f>
        <v/>
      </c>
      <c r="I78" s="31" t="str">
        <f>IFERROR(IFERROR(VLOOKUP("H2",[1]Eingabe!A71:J71,10,FALSE),VLOOKUP("H2 (TP)",[1]Eingabe!A71:J71,10,FALSE)),"")</f>
        <v/>
      </c>
      <c r="J78" s="28" t="str">
        <f t="shared" si="1"/>
        <v/>
      </c>
      <c r="K78" s="4" t="str">
        <f>IFERROR(VLOOKUP(J78,[1]Punktevergabe!$A$2:$B$107,2,FALSE),"")</f>
        <v/>
      </c>
    </row>
    <row r="79" spans="1:11" ht="13.5" thickBot="1">
      <c r="A79" s="12" t="str">
        <f>IFERROR(IFERROR(VLOOKUP("H2 (TP)",[1]Eingabe!A72:J72,1,FALSE),VLOOKUP("H2",[1]Eingabe!A72:J72,1,FALSE)),"")</f>
        <v/>
      </c>
      <c r="B79" s="12" t="str">
        <f>IFERROR(IFERROR(VLOOKUP("H2",[1]Eingabe!A72:J72,3,FALSE),VLOOKUP("H2 (TP)",[1]Eingabe!A72:J72,3,FALSE)),"")</f>
        <v/>
      </c>
      <c r="C79" s="12" t="str">
        <f>IFERROR(IFERROR(VLOOKUP("H2",[1]Eingabe!A72:J72,4,FALSE),VLOOKUP("H2 (TP)",[1]Eingabe!A72:J72,4,FALSE)),"")</f>
        <v/>
      </c>
      <c r="D79" s="12" t="str">
        <f>IFERROR(IFERROR(VLOOKUP("H2",[1]Eingabe!A72:J72,5,FALSE),VLOOKUP("H2 (TP)",[1]Eingabe!A72:J72,5,FALSE)),"")</f>
        <v/>
      </c>
      <c r="E79" s="12" t="str">
        <f>IFERROR(IFERROR(VLOOKUP("H2",[1]Eingabe!A72:J72,2,FALSE),VLOOKUP("H2 (TP)",[1]Eingabe!A72:J72,2,FALSE)),"")</f>
        <v/>
      </c>
      <c r="F79" s="30" t="str">
        <f>IFERROR(IFERROR(VLOOKUP("H2",[1]Eingabe!A72:J72,7,FALSE),VLOOKUP("H2 (TP)",[1]Eingabe!A72:J72,7,FALSE)),"")</f>
        <v/>
      </c>
      <c r="G79" s="30" t="str">
        <f>IFERROR(IFERROR(VLOOKUP("H2",[1]Eingabe!A72:J72,8,FALSE),VLOOKUP("H2 (TP)",[1]Eingabe!A72:J72,8,FALSE)),"")</f>
        <v/>
      </c>
      <c r="H79" s="30" t="str">
        <f>IFERROR(IFERROR(VLOOKUP("H2",[1]Eingabe!A72:J72,9,FALSE),VLOOKUP("H2 (TP)",[1]Eingabe!A72:J72,9,FALSE)),"")</f>
        <v/>
      </c>
      <c r="I79" s="31" t="str">
        <f>IFERROR(IFERROR(VLOOKUP("H2",[1]Eingabe!A72:J72,10,FALSE),VLOOKUP("H2 (TP)",[1]Eingabe!A72:J72,10,FALSE)),"")</f>
        <v/>
      </c>
      <c r="J79" s="28" t="str">
        <f t="shared" si="1"/>
        <v/>
      </c>
      <c r="K79" s="4" t="str">
        <f>IFERROR(VLOOKUP(J79,[1]Punktevergabe!$A$2:$B$107,2,FALSE),"")</f>
        <v/>
      </c>
    </row>
    <row r="80" spans="1:11" ht="13.5" thickBot="1">
      <c r="A80" s="12" t="str">
        <f>IFERROR(IFERROR(VLOOKUP("H2 (TP)",[1]Eingabe!A73:J73,1,FALSE),VLOOKUP("H2",[1]Eingabe!A73:J73,1,FALSE)),"")</f>
        <v/>
      </c>
      <c r="B80" s="12" t="str">
        <f>IFERROR(IFERROR(VLOOKUP("H2",[1]Eingabe!A73:J73,3,FALSE),VLOOKUP("H2 (TP)",[1]Eingabe!A73:J73,3,FALSE)),"")</f>
        <v/>
      </c>
      <c r="C80" s="12" t="str">
        <f>IFERROR(IFERROR(VLOOKUP("H2",[1]Eingabe!A73:J73,4,FALSE),VLOOKUP("H2 (TP)",[1]Eingabe!A73:J73,4,FALSE)),"")</f>
        <v/>
      </c>
      <c r="D80" s="12" t="str">
        <f>IFERROR(IFERROR(VLOOKUP("H2",[1]Eingabe!A73:J73,5,FALSE),VLOOKUP("H2 (TP)",[1]Eingabe!A73:J73,5,FALSE)),"")</f>
        <v/>
      </c>
      <c r="E80" s="12" t="str">
        <f>IFERROR(IFERROR(VLOOKUP("H2",[1]Eingabe!A73:J73,2,FALSE),VLOOKUP("H2 (TP)",[1]Eingabe!A73:J73,2,FALSE)),"")</f>
        <v/>
      </c>
      <c r="F80" s="30" t="str">
        <f>IFERROR(IFERROR(VLOOKUP("H2",[1]Eingabe!A73:J73,7,FALSE),VLOOKUP("H2 (TP)",[1]Eingabe!A73:J73,7,FALSE)),"")</f>
        <v/>
      </c>
      <c r="G80" s="30" t="str">
        <f>IFERROR(IFERROR(VLOOKUP("H2",[1]Eingabe!A73:J73,8,FALSE),VLOOKUP("H2 (TP)",[1]Eingabe!A73:J73,8,FALSE)),"")</f>
        <v/>
      </c>
      <c r="H80" s="30" t="str">
        <f>IFERROR(IFERROR(VLOOKUP("H2",[1]Eingabe!A73:J73,9,FALSE),VLOOKUP("H2 (TP)",[1]Eingabe!A73:J73,9,FALSE)),"")</f>
        <v/>
      </c>
      <c r="I80" s="31" t="str">
        <f>IFERROR(IFERROR(VLOOKUP("H2",[1]Eingabe!A73:J73,10,FALSE),VLOOKUP("H2 (TP)",[1]Eingabe!A73:J73,10,FALSE)),"")</f>
        <v/>
      </c>
      <c r="J80" s="28" t="str">
        <f t="shared" si="1"/>
        <v/>
      </c>
      <c r="K80" s="4" t="str">
        <f>IFERROR(VLOOKUP(J80,[1]Punktevergabe!$A$2:$B$107,2,FALSE),"")</f>
        <v/>
      </c>
    </row>
    <row r="81" spans="1:11" ht="13.5" thickBot="1">
      <c r="A81" s="12" t="str">
        <f>IFERROR(IFERROR(VLOOKUP("H2 (TP)",[1]Eingabe!A74:J74,1,FALSE),VLOOKUP("H2",[1]Eingabe!A74:J74,1,FALSE)),"")</f>
        <v/>
      </c>
      <c r="B81" s="12" t="str">
        <f>IFERROR(IFERROR(VLOOKUP("H2",[1]Eingabe!A74:J74,3,FALSE),VLOOKUP("H2 (TP)",[1]Eingabe!A74:J74,3,FALSE)),"")</f>
        <v/>
      </c>
      <c r="C81" s="12" t="str">
        <f>IFERROR(IFERROR(VLOOKUP("H2",[1]Eingabe!A74:J74,4,FALSE),VLOOKUP("H2 (TP)",[1]Eingabe!A74:J74,4,FALSE)),"")</f>
        <v/>
      </c>
      <c r="D81" s="12" t="str">
        <f>IFERROR(IFERROR(VLOOKUP("H2",[1]Eingabe!A74:J74,5,FALSE),VLOOKUP("H2 (TP)",[1]Eingabe!A74:J74,5,FALSE)),"")</f>
        <v/>
      </c>
      <c r="E81" s="12" t="str">
        <f>IFERROR(IFERROR(VLOOKUP("H2",[1]Eingabe!A74:J74,2,FALSE),VLOOKUP("H2 (TP)",[1]Eingabe!A74:J74,2,FALSE)),"")</f>
        <v/>
      </c>
      <c r="F81" s="30" t="str">
        <f>IFERROR(IFERROR(VLOOKUP("H2",[1]Eingabe!A74:J74,7,FALSE),VLOOKUP("H2 (TP)",[1]Eingabe!A74:J74,7,FALSE)),"")</f>
        <v/>
      </c>
      <c r="G81" s="30" t="str">
        <f>IFERROR(IFERROR(VLOOKUP("H2",[1]Eingabe!A74:J74,8,FALSE),VLOOKUP("H2 (TP)",[1]Eingabe!A74:J74,8,FALSE)),"")</f>
        <v/>
      </c>
      <c r="H81" s="30" t="str">
        <f>IFERROR(IFERROR(VLOOKUP("H2",[1]Eingabe!A74:J74,9,FALSE),VLOOKUP("H2 (TP)",[1]Eingabe!A74:J74,9,FALSE)),"")</f>
        <v/>
      </c>
      <c r="I81" s="31" t="str">
        <f>IFERROR(IFERROR(VLOOKUP("H2",[1]Eingabe!A74:J74,10,FALSE),VLOOKUP("H2 (TP)",[1]Eingabe!A74:J74,10,FALSE)),"")</f>
        <v/>
      </c>
      <c r="J81" s="28" t="str">
        <f t="shared" si="1"/>
        <v/>
      </c>
      <c r="K81" s="4" t="str">
        <f>IFERROR(VLOOKUP(J81,[1]Punktevergabe!$A$2:$B$107,2,FALSE),"")</f>
        <v/>
      </c>
    </row>
    <row r="82" spans="1:11" ht="13.5" thickBot="1">
      <c r="A82" s="12" t="str">
        <f>IFERROR(IFERROR(VLOOKUP("H2 (TP)",[1]Eingabe!A75:J75,1,FALSE),VLOOKUP("H2",[1]Eingabe!A75:J75,1,FALSE)),"")</f>
        <v/>
      </c>
      <c r="B82" s="12" t="str">
        <f>IFERROR(IFERROR(VLOOKUP("H2",[1]Eingabe!A75:J75,3,FALSE),VLOOKUP("H2 (TP)",[1]Eingabe!A75:J75,3,FALSE)),"")</f>
        <v/>
      </c>
      <c r="C82" s="12" t="str">
        <f>IFERROR(IFERROR(VLOOKUP("H2",[1]Eingabe!A75:J75,4,FALSE),VLOOKUP("H2 (TP)",[1]Eingabe!A75:J75,4,FALSE)),"")</f>
        <v/>
      </c>
      <c r="D82" s="12" t="str">
        <f>IFERROR(IFERROR(VLOOKUP("H2",[1]Eingabe!A75:J75,5,FALSE),VLOOKUP("H2 (TP)",[1]Eingabe!A75:J75,5,FALSE)),"")</f>
        <v/>
      </c>
      <c r="E82" s="12" t="str">
        <f>IFERROR(IFERROR(VLOOKUP("H2",[1]Eingabe!A75:J75,2,FALSE),VLOOKUP("H2 (TP)",[1]Eingabe!A75:J75,2,FALSE)),"")</f>
        <v/>
      </c>
      <c r="F82" s="30" t="str">
        <f>IFERROR(IFERROR(VLOOKUP("H2",[1]Eingabe!A75:J75,7,FALSE),VLOOKUP("H2 (TP)",[1]Eingabe!A75:J75,7,FALSE)),"")</f>
        <v/>
      </c>
      <c r="G82" s="30" t="str">
        <f>IFERROR(IFERROR(VLOOKUP("H2",[1]Eingabe!A75:J75,8,FALSE),VLOOKUP("H2 (TP)",[1]Eingabe!A75:J75,8,FALSE)),"")</f>
        <v/>
      </c>
      <c r="H82" s="30" t="str">
        <f>IFERROR(IFERROR(VLOOKUP("H2",[1]Eingabe!A75:J75,9,FALSE),VLOOKUP("H2 (TP)",[1]Eingabe!A75:J75,9,FALSE)),"")</f>
        <v/>
      </c>
      <c r="I82" s="31" t="str">
        <f>IFERROR(IFERROR(VLOOKUP("H2",[1]Eingabe!A75:J75,10,FALSE),VLOOKUP("H2 (TP)",[1]Eingabe!A75:J75,10,FALSE)),"")</f>
        <v/>
      </c>
      <c r="J82" s="28" t="str">
        <f t="shared" si="1"/>
        <v/>
      </c>
      <c r="K82" s="4" t="str">
        <f>IFERROR(VLOOKUP(J82,[1]Punktevergabe!$A$2:$B$107,2,FALSE),"")</f>
        <v/>
      </c>
    </row>
    <row r="83" spans="1:11" ht="13.5" thickBot="1">
      <c r="A83" s="12" t="str">
        <f>IFERROR(IFERROR(VLOOKUP("H2 (TP)",[1]Eingabe!A76:J76,1,FALSE),VLOOKUP("H2",[1]Eingabe!A76:J76,1,FALSE)),"")</f>
        <v/>
      </c>
      <c r="B83" s="12" t="str">
        <f>IFERROR(IFERROR(VLOOKUP("H2",[1]Eingabe!A76:J76,3,FALSE),VLOOKUP("H2 (TP)",[1]Eingabe!A76:J76,3,FALSE)),"")</f>
        <v/>
      </c>
      <c r="C83" s="12" t="str">
        <f>IFERROR(IFERROR(VLOOKUP("H2",[1]Eingabe!A76:J76,4,FALSE),VLOOKUP("H2 (TP)",[1]Eingabe!A76:J76,4,FALSE)),"")</f>
        <v/>
      </c>
      <c r="D83" s="12" t="str">
        <f>IFERROR(IFERROR(VLOOKUP("H2",[1]Eingabe!A76:J76,5,FALSE),VLOOKUP("H2 (TP)",[1]Eingabe!A76:J76,5,FALSE)),"")</f>
        <v/>
      </c>
      <c r="E83" s="12" t="str">
        <f>IFERROR(IFERROR(VLOOKUP("H2",[1]Eingabe!A76:J76,2,FALSE),VLOOKUP("H2 (TP)",[1]Eingabe!A76:J76,2,FALSE)),"")</f>
        <v/>
      </c>
      <c r="F83" s="30" t="str">
        <f>IFERROR(IFERROR(VLOOKUP("H2",[1]Eingabe!A76:J76,7,FALSE),VLOOKUP("H2 (TP)",[1]Eingabe!A76:J76,7,FALSE)),"")</f>
        <v/>
      </c>
      <c r="G83" s="30" t="str">
        <f>IFERROR(IFERROR(VLOOKUP("H2",[1]Eingabe!A76:J76,8,FALSE),VLOOKUP("H2 (TP)",[1]Eingabe!A76:J76,8,FALSE)),"")</f>
        <v/>
      </c>
      <c r="H83" s="30" t="str">
        <f>IFERROR(IFERROR(VLOOKUP("H2",[1]Eingabe!A76:J76,9,FALSE),VLOOKUP("H2 (TP)",[1]Eingabe!A76:J76,9,FALSE)),"")</f>
        <v/>
      </c>
      <c r="I83" s="31" t="str">
        <f>IFERROR(IFERROR(VLOOKUP("H2",[1]Eingabe!A76:J76,10,FALSE),VLOOKUP("H2 (TP)",[1]Eingabe!A76:J76,10,FALSE)),"")</f>
        <v/>
      </c>
      <c r="J83" s="28" t="str">
        <f t="shared" si="1"/>
        <v/>
      </c>
      <c r="K83" s="4" t="str">
        <f>IFERROR(VLOOKUP(J83,[1]Punktevergabe!$A$2:$B$107,2,FALSE),"")</f>
        <v/>
      </c>
    </row>
    <row r="84" spans="1:11" ht="13.5" thickBot="1">
      <c r="A84" s="12" t="str">
        <f>IFERROR(IFERROR(VLOOKUP("H2 (TP)",[1]Eingabe!A77:J77,1,FALSE),VLOOKUP("H2",[1]Eingabe!A77:J77,1,FALSE)),"")</f>
        <v/>
      </c>
      <c r="B84" s="12" t="str">
        <f>IFERROR(IFERROR(VLOOKUP("H2",[1]Eingabe!A77:J77,3,FALSE),VLOOKUP("H2 (TP)",[1]Eingabe!A77:J77,3,FALSE)),"")</f>
        <v/>
      </c>
      <c r="C84" s="12" t="str">
        <f>IFERROR(IFERROR(VLOOKUP("H2",[1]Eingabe!A77:J77,4,FALSE),VLOOKUP("H2 (TP)",[1]Eingabe!A77:J77,4,FALSE)),"")</f>
        <v/>
      </c>
      <c r="D84" s="12" t="str">
        <f>IFERROR(IFERROR(VLOOKUP("H2",[1]Eingabe!A77:J77,5,FALSE),VLOOKUP("H2 (TP)",[1]Eingabe!A77:J77,5,FALSE)),"")</f>
        <v/>
      </c>
      <c r="E84" s="12" t="str">
        <f>IFERROR(IFERROR(VLOOKUP("H2",[1]Eingabe!A77:J77,2,FALSE),VLOOKUP("H2 (TP)",[1]Eingabe!A77:J77,2,FALSE)),"")</f>
        <v/>
      </c>
      <c r="F84" s="30" t="str">
        <f>IFERROR(IFERROR(VLOOKUP("H2",[1]Eingabe!A77:J77,7,FALSE),VLOOKUP("H2 (TP)",[1]Eingabe!A77:J77,7,FALSE)),"")</f>
        <v/>
      </c>
      <c r="G84" s="30" t="str">
        <f>IFERROR(IFERROR(VLOOKUP("H2",[1]Eingabe!A77:J77,8,FALSE),VLOOKUP("H2 (TP)",[1]Eingabe!A77:J77,8,FALSE)),"")</f>
        <v/>
      </c>
      <c r="H84" s="30" t="str">
        <f>IFERROR(IFERROR(VLOOKUP("H2",[1]Eingabe!A77:J77,9,FALSE),VLOOKUP("H2 (TP)",[1]Eingabe!A77:J77,9,FALSE)),"")</f>
        <v/>
      </c>
      <c r="I84" s="31" t="str">
        <f>IFERROR(IFERROR(VLOOKUP("H2",[1]Eingabe!A77:J77,10,FALSE),VLOOKUP("H2 (TP)",[1]Eingabe!A77:J77,10,FALSE)),"")</f>
        <v/>
      </c>
      <c r="J84" s="28" t="str">
        <f t="shared" si="1"/>
        <v/>
      </c>
      <c r="K84" s="4" t="str">
        <f>IFERROR(VLOOKUP(J84,[1]Punktevergabe!$A$2:$B$107,2,FALSE),"")</f>
        <v/>
      </c>
    </row>
    <row r="85" spans="1:11" ht="13.5" thickBot="1">
      <c r="A85" s="12" t="str">
        <f>IFERROR(IFERROR(VLOOKUP("H2 (TP)",[1]Eingabe!A78:J78,1,FALSE),VLOOKUP("H2",[1]Eingabe!A78:J78,1,FALSE)),"")</f>
        <v/>
      </c>
      <c r="B85" s="12" t="str">
        <f>IFERROR(IFERROR(VLOOKUP("H2",[1]Eingabe!A78:J78,3,FALSE),VLOOKUP("H2 (TP)",[1]Eingabe!A78:J78,3,FALSE)),"")</f>
        <v/>
      </c>
      <c r="C85" s="12" t="str">
        <f>IFERROR(IFERROR(VLOOKUP("H2",[1]Eingabe!A78:J78,4,FALSE),VLOOKUP("H2 (TP)",[1]Eingabe!A78:J78,4,FALSE)),"")</f>
        <v/>
      </c>
      <c r="D85" s="12" t="str">
        <f>IFERROR(IFERROR(VLOOKUP("H2",[1]Eingabe!A78:J78,5,FALSE),VLOOKUP("H2 (TP)",[1]Eingabe!A78:J78,5,FALSE)),"")</f>
        <v/>
      </c>
      <c r="E85" s="12" t="str">
        <f>IFERROR(IFERROR(VLOOKUP("H2",[1]Eingabe!A78:J78,2,FALSE),VLOOKUP("H2 (TP)",[1]Eingabe!A78:J78,2,FALSE)),"")</f>
        <v/>
      </c>
      <c r="F85" s="30" t="str">
        <f>IFERROR(IFERROR(VLOOKUP("H2",[1]Eingabe!A78:J78,7,FALSE),VLOOKUP("H2 (TP)",[1]Eingabe!A78:J78,7,FALSE)),"")</f>
        <v/>
      </c>
      <c r="G85" s="30" t="str">
        <f>IFERROR(IFERROR(VLOOKUP("H2",[1]Eingabe!A78:J78,8,FALSE),VLOOKUP("H2 (TP)",[1]Eingabe!A78:J78,8,FALSE)),"")</f>
        <v/>
      </c>
      <c r="H85" s="30" t="str">
        <f>IFERROR(IFERROR(VLOOKUP("H2",[1]Eingabe!A78:J78,9,FALSE),VLOOKUP("H2 (TP)",[1]Eingabe!A78:J78,9,FALSE)),"")</f>
        <v/>
      </c>
      <c r="I85" s="31" t="str">
        <f>IFERROR(IFERROR(VLOOKUP("H2",[1]Eingabe!A78:J78,10,FALSE),VLOOKUP("H2 (TP)",[1]Eingabe!A78:J78,10,FALSE)),"")</f>
        <v/>
      </c>
      <c r="J85" s="28" t="str">
        <f t="shared" si="1"/>
        <v/>
      </c>
      <c r="K85" s="4" t="str">
        <f>IFERROR(VLOOKUP(J85,[1]Punktevergabe!$A$2:$B$107,2,FALSE),"")</f>
        <v/>
      </c>
    </row>
    <row r="86" spans="1:11" ht="13.5" thickBot="1">
      <c r="A86" s="12" t="str">
        <f>IFERROR(IFERROR(VLOOKUP("H2 (TP)",[1]Eingabe!A79:J79,1,FALSE),VLOOKUP("H2",[1]Eingabe!A79:J79,1,FALSE)),"")</f>
        <v/>
      </c>
      <c r="B86" s="12" t="str">
        <f>IFERROR(IFERROR(VLOOKUP("H2",[1]Eingabe!A79:J79,3,FALSE),VLOOKUP("H2 (TP)",[1]Eingabe!A79:J79,3,FALSE)),"")</f>
        <v/>
      </c>
      <c r="C86" s="12" t="str">
        <f>IFERROR(IFERROR(VLOOKUP("H2",[1]Eingabe!A79:J79,4,FALSE),VLOOKUP("H2 (TP)",[1]Eingabe!A79:J79,4,FALSE)),"")</f>
        <v/>
      </c>
      <c r="D86" s="12" t="str">
        <f>IFERROR(IFERROR(VLOOKUP("H2",[1]Eingabe!A79:J79,5,FALSE),VLOOKUP("H2 (TP)",[1]Eingabe!A79:J79,5,FALSE)),"")</f>
        <v/>
      </c>
      <c r="E86" s="12" t="str">
        <f>IFERROR(IFERROR(VLOOKUP("H2",[1]Eingabe!A79:J79,2,FALSE),VLOOKUP("H2 (TP)",[1]Eingabe!A79:J79,2,FALSE)),"")</f>
        <v/>
      </c>
      <c r="F86" s="30" t="str">
        <f>IFERROR(IFERROR(VLOOKUP("H2",[1]Eingabe!A79:J79,7,FALSE),VLOOKUP("H2 (TP)",[1]Eingabe!A79:J79,7,FALSE)),"")</f>
        <v/>
      </c>
      <c r="G86" s="30" t="str">
        <f>IFERROR(IFERROR(VLOOKUP("H2",[1]Eingabe!A79:J79,8,FALSE),VLOOKUP("H2 (TP)",[1]Eingabe!A79:J79,8,FALSE)),"")</f>
        <v/>
      </c>
      <c r="H86" s="30" t="str">
        <f>IFERROR(IFERROR(VLOOKUP("H2",[1]Eingabe!A79:J79,9,FALSE),VLOOKUP("H2 (TP)",[1]Eingabe!A79:J79,9,FALSE)),"")</f>
        <v/>
      </c>
      <c r="I86" s="31" t="str">
        <f>IFERROR(IFERROR(VLOOKUP("H2",[1]Eingabe!A79:J79,10,FALSE),VLOOKUP("H2 (TP)",[1]Eingabe!A79:J79,10,FALSE)),"")</f>
        <v/>
      </c>
      <c r="J86" s="28" t="str">
        <f t="shared" si="1"/>
        <v/>
      </c>
      <c r="K86" s="4" t="str">
        <f>IFERROR(VLOOKUP(J86,[1]Punktevergabe!$A$2:$B$107,2,FALSE),"")</f>
        <v/>
      </c>
    </row>
    <row r="87" spans="1:11" ht="13.5" thickBot="1">
      <c r="A87" s="12" t="str">
        <f>IFERROR(IFERROR(VLOOKUP("H2 (TP)",[1]Eingabe!A80:J80,1,FALSE),VLOOKUP("H2",[1]Eingabe!A80:J80,1,FALSE)),"")</f>
        <v/>
      </c>
      <c r="B87" s="12" t="str">
        <f>IFERROR(IFERROR(VLOOKUP("H2",[1]Eingabe!A80:J80,3,FALSE),VLOOKUP("H2 (TP)",[1]Eingabe!A80:J80,3,FALSE)),"")</f>
        <v/>
      </c>
      <c r="C87" s="12" t="str">
        <f>IFERROR(IFERROR(VLOOKUP("H2",[1]Eingabe!A80:J80,4,FALSE),VLOOKUP("H2 (TP)",[1]Eingabe!A80:J80,4,FALSE)),"")</f>
        <v/>
      </c>
      <c r="D87" s="12" t="str">
        <f>IFERROR(IFERROR(VLOOKUP("H2",[1]Eingabe!A80:J80,5,FALSE),VLOOKUP("H2 (TP)",[1]Eingabe!A80:J80,5,FALSE)),"")</f>
        <v/>
      </c>
      <c r="E87" s="12" t="str">
        <f>IFERROR(IFERROR(VLOOKUP("H2",[1]Eingabe!A80:J80,2,FALSE),VLOOKUP("H2 (TP)",[1]Eingabe!A80:J80,2,FALSE)),"")</f>
        <v/>
      </c>
      <c r="F87" s="30" t="str">
        <f>IFERROR(IFERROR(VLOOKUP("H2",[1]Eingabe!A80:J80,7,FALSE),VLOOKUP("H2 (TP)",[1]Eingabe!A80:J80,7,FALSE)),"")</f>
        <v/>
      </c>
      <c r="G87" s="30" t="str">
        <f>IFERROR(IFERROR(VLOOKUP("H2",[1]Eingabe!A80:J80,8,FALSE),VLOOKUP("H2 (TP)",[1]Eingabe!A80:J80,8,FALSE)),"")</f>
        <v/>
      </c>
      <c r="H87" s="30" t="str">
        <f>IFERROR(IFERROR(VLOOKUP("H2",[1]Eingabe!A80:J80,9,FALSE),VLOOKUP("H2 (TP)",[1]Eingabe!A80:J80,9,FALSE)),"")</f>
        <v/>
      </c>
      <c r="I87" s="31" t="str">
        <f>IFERROR(IFERROR(VLOOKUP("H2",[1]Eingabe!A80:J80,10,FALSE),VLOOKUP("H2 (TP)",[1]Eingabe!A80:J80,10,FALSE)),"")</f>
        <v/>
      </c>
      <c r="J87" s="28" t="str">
        <f t="shared" si="1"/>
        <v/>
      </c>
      <c r="K87" s="4" t="str">
        <f>IFERROR(VLOOKUP(J87,[1]Punktevergabe!$A$2:$B$107,2,FALSE),"")</f>
        <v/>
      </c>
    </row>
    <row r="88" spans="1:11" ht="13.5" thickBot="1">
      <c r="A88" s="12" t="str">
        <f>IFERROR(IFERROR(VLOOKUP("H2 (TP)",[1]Eingabe!A81:J81,1,FALSE),VLOOKUP("H2",[1]Eingabe!A81:J81,1,FALSE)),"")</f>
        <v/>
      </c>
      <c r="B88" s="12" t="str">
        <f>IFERROR(IFERROR(VLOOKUP("H2",[1]Eingabe!A81:J81,3,FALSE),VLOOKUP("H2 (TP)",[1]Eingabe!A81:J81,3,FALSE)),"")</f>
        <v/>
      </c>
      <c r="C88" s="12" t="str">
        <f>IFERROR(IFERROR(VLOOKUP("H2",[1]Eingabe!A81:J81,4,FALSE),VLOOKUP("H2 (TP)",[1]Eingabe!A81:J81,4,FALSE)),"")</f>
        <v/>
      </c>
      <c r="D88" s="12" t="str">
        <f>IFERROR(IFERROR(VLOOKUP("H2",[1]Eingabe!A81:J81,5,FALSE),VLOOKUP("H2 (TP)",[1]Eingabe!A81:J81,5,FALSE)),"")</f>
        <v/>
      </c>
      <c r="E88" s="12" t="str">
        <f>IFERROR(IFERROR(VLOOKUP("H2",[1]Eingabe!A81:J81,2,FALSE),VLOOKUP("H2 (TP)",[1]Eingabe!A81:J81,2,FALSE)),"")</f>
        <v/>
      </c>
      <c r="F88" s="30" t="str">
        <f>IFERROR(IFERROR(VLOOKUP("H2",[1]Eingabe!A81:J81,7,FALSE),VLOOKUP("H2 (TP)",[1]Eingabe!A81:J81,7,FALSE)),"")</f>
        <v/>
      </c>
      <c r="G88" s="30" t="str">
        <f>IFERROR(IFERROR(VLOOKUP("H2",[1]Eingabe!A81:J81,8,FALSE),VLOOKUP("H2 (TP)",[1]Eingabe!A81:J81,8,FALSE)),"")</f>
        <v/>
      </c>
      <c r="H88" s="30" t="str">
        <f>IFERROR(IFERROR(VLOOKUP("H2",[1]Eingabe!A81:J81,9,FALSE),VLOOKUP("H2 (TP)",[1]Eingabe!A81:J81,9,FALSE)),"")</f>
        <v/>
      </c>
      <c r="I88" s="31" t="str">
        <f>IFERROR(IFERROR(VLOOKUP("H2",[1]Eingabe!A81:J81,10,FALSE),VLOOKUP("H2 (TP)",[1]Eingabe!A81:J81,10,FALSE)),"")</f>
        <v/>
      </c>
      <c r="J88" s="28" t="str">
        <f t="shared" si="1"/>
        <v/>
      </c>
      <c r="K88" s="4" t="str">
        <f>IFERROR(VLOOKUP(J88,[1]Punktevergabe!$A$2:$B$107,2,FALSE),"")</f>
        <v/>
      </c>
    </row>
    <row r="89" spans="1:11" ht="13.5" thickBot="1">
      <c r="A89" s="12" t="str">
        <f>IFERROR(IFERROR(VLOOKUP("H2 (TP)",[1]Eingabe!A82:J82,1,FALSE),VLOOKUP("H2",[1]Eingabe!A82:J82,1,FALSE)),"")</f>
        <v/>
      </c>
      <c r="B89" s="12" t="str">
        <f>IFERROR(IFERROR(VLOOKUP("H2",[1]Eingabe!A82:J82,3,FALSE),VLOOKUP("H2 (TP)",[1]Eingabe!A82:J82,3,FALSE)),"")</f>
        <v/>
      </c>
      <c r="C89" s="12" t="str">
        <f>IFERROR(IFERROR(VLOOKUP("H2",[1]Eingabe!A82:J82,4,FALSE),VLOOKUP("H2 (TP)",[1]Eingabe!A82:J82,4,FALSE)),"")</f>
        <v/>
      </c>
      <c r="D89" s="12" t="str">
        <f>IFERROR(IFERROR(VLOOKUP("H2",[1]Eingabe!A82:J82,5,FALSE),VLOOKUP("H2 (TP)",[1]Eingabe!A82:J82,5,FALSE)),"")</f>
        <v/>
      </c>
      <c r="E89" s="12" t="str">
        <f>IFERROR(IFERROR(VLOOKUP("H2",[1]Eingabe!A82:J82,2,FALSE),VLOOKUP("H2 (TP)",[1]Eingabe!A82:J82,2,FALSE)),"")</f>
        <v/>
      </c>
      <c r="F89" s="30" t="str">
        <f>IFERROR(IFERROR(VLOOKUP("H2",[1]Eingabe!A82:J82,7,FALSE),VLOOKUP("H2 (TP)",[1]Eingabe!A82:J82,7,FALSE)),"")</f>
        <v/>
      </c>
      <c r="G89" s="30" t="str">
        <f>IFERROR(IFERROR(VLOOKUP("H2",[1]Eingabe!A82:J82,8,FALSE),VLOOKUP("H2 (TP)",[1]Eingabe!A82:J82,8,FALSE)),"")</f>
        <v/>
      </c>
      <c r="H89" s="30" t="str">
        <f>IFERROR(IFERROR(VLOOKUP("H2",[1]Eingabe!A82:J82,9,FALSE),VLOOKUP("H2 (TP)",[1]Eingabe!A82:J82,9,FALSE)),"")</f>
        <v/>
      </c>
      <c r="I89" s="31" t="str">
        <f>IFERROR(IFERROR(VLOOKUP("H2",[1]Eingabe!A82:J82,10,FALSE),VLOOKUP("H2 (TP)",[1]Eingabe!A82:J82,10,FALSE)),"")</f>
        <v/>
      </c>
      <c r="J89" s="28" t="str">
        <f t="shared" si="1"/>
        <v/>
      </c>
      <c r="K89" s="4" t="str">
        <f>IFERROR(VLOOKUP(J89,[1]Punktevergabe!$A$2:$B$107,2,FALSE),"")</f>
        <v/>
      </c>
    </row>
    <row r="90" spans="1:11" ht="13.5" thickBot="1">
      <c r="A90" s="12" t="str">
        <f>IFERROR(IFERROR(VLOOKUP("H2 (TP)",[1]Eingabe!A83:J83,1,FALSE),VLOOKUP("H2",[1]Eingabe!A83:J83,1,FALSE)),"")</f>
        <v/>
      </c>
      <c r="B90" s="12" t="str">
        <f>IFERROR(IFERROR(VLOOKUP("H2",[1]Eingabe!A83:J83,3,FALSE),VLOOKUP("H2 (TP)",[1]Eingabe!A83:J83,3,FALSE)),"")</f>
        <v/>
      </c>
      <c r="C90" s="12" t="str">
        <f>IFERROR(IFERROR(VLOOKUP("H2",[1]Eingabe!A83:J83,4,FALSE),VLOOKUP("H2 (TP)",[1]Eingabe!A83:J83,4,FALSE)),"")</f>
        <v/>
      </c>
      <c r="D90" s="12" t="str">
        <f>IFERROR(IFERROR(VLOOKUP("H2",[1]Eingabe!A83:J83,5,FALSE),VLOOKUP("H2 (TP)",[1]Eingabe!A83:J83,5,FALSE)),"")</f>
        <v/>
      </c>
      <c r="E90" s="12" t="str">
        <f>IFERROR(IFERROR(VLOOKUP("H2",[1]Eingabe!A83:J83,2,FALSE),VLOOKUP("H2 (TP)",[1]Eingabe!A83:J83,2,FALSE)),"")</f>
        <v/>
      </c>
      <c r="F90" s="30" t="str">
        <f>IFERROR(IFERROR(VLOOKUP("H2",[1]Eingabe!A83:J83,7,FALSE),VLOOKUP("H2 (TP)",[1]Eingabe!A83:J83,7,FALSE)),"")</f>
        <v/>
      </c>
      <c r="G90" s="30" t="str">
        <f>IFERROR(IFERROR(VLOOKUP("H2",[1]Eingabe!A83:J83,8,FALSE),VLOOKUP("H2 (TP)",[1]Eingabe!A83:J83,8,FALSE)),"")</f>
        <v/>
      </c>
      <c r="H90" s="30" t="str">
        <f>IFERROR(IFERROR(VLOOKUP("H2",[1]Eingabe!A83:J83,9,FALSE),VLOOKUP("H2 (TP)",[1]Eingabe!A83:J83,9,FALSE)),"")</f>
        <v/>
      </c>
      <c r="I90" s="31" t="str">
        <f>IFERROR(IFERROR(VLOOKUP("H2",[1]Eingabe!A83:J83,10,FALSE),VLOOKUP("H2 (TP)",[1]Eingabe!A83:J83,10,FALSE)),"")</f>
        <v/>
      </c>
      <c r="J90" s="28" t="str">
        <f t="shared" si="1"/>
        <v/>
      </c>
      <c r="K90" s="4" t="str">
        <f>IFERROR(VLOOKUP(J90,[1]Punktevergabe!$A$2:$B$107,2,FALSE),"")</f>
        <v/>
      </c>
    </row>
    <row r="91" spans="1:11" ht="13.5" thickBot="1">
      <c r="A91" s="12" t="str">
        <f>IFERROR(IFERROR(VLOOKUP("H2 (TP)",[1]Eingabe!A84:J84,1,FALSE),VLOOKUP("H2",[1]Eingabe!A84:J84,1,FALSE)),"")</f>
        <v/>
      </c>
      <c r="B91" s="12" t="str">
        <f>IFERROR(IFERROR(VLOOKUP("H2",[1]Eingabe!A84:J84,3,FALSE),VLOOKUP("H2 (TP)",[1]Eingabe!A84:J84,3,FALSE)),"")</f>
        <v/>
      </c>
      <c r="C91" s="12" t="str">
        <f>IFERROR(IFERROR(VLOOKUP("H2",[1]Eingabe!A84:J84,4,FALSE),VLOOKUP("H2 (TP)",[1]Eingabe!A84:J84,4,FALSE)),"")</f>
        <v/>
      </c>
      <c r="D91" s="12" t="str">
        <f>IFERROR(IFERROR(VLOOKUP("H2",[1]Eingabe!A84:J84,5,FALSE),VLOOKUP("H2 (TP)",[1]Eingabe!A84:J84,5,FALSE)),"")</f>
        <v/>
      </c>
      <c r="E91" s="12" t="str">
        <f>IFERROR(IFERROR(VLOOKUP("H2",[1]Eingabe!A84:J84,2,FALSE),VLOOKUP("H2 (TP)",[1]Eingabe!A84:J84,2,FALSE)),"")</f>
        <v/>
      </c>
      <c r="F91" s="30" t="str">
        <f>IFERROR(IFERROR(VLOOKUP("H2",[1]Eingabe!A84:J84,7,FALSE),VLOOKUP("H2 (TP)",[1]Eingabe!A84:J84,7,FALSE)),"")</f>
        <v/>
      </c>
      <c r="G91" s="30" t="str">
        <f>IFERROR(IFERROR(VLOOKUP("H2",[1]Eingabe!A84:J84,8,FALSE),VLOOKUP("H2 (TP)",[1]Eingabe!A84:J84,8,FALSE)),"")</f>
        <v/>
      </c>
      <c r="H91" s="30" t="str">
        <f>IFERROR(IFERROR(VLOOKUP("H2",[1]Eingabe!A84:J84,9,FALSE),VLOOKUP("H2 (TP)",[1]Eingabe!A84:J84,9,FALSE)),"")</f>
        <v/>
      </c>
      <c r="I91" s="31" t="str">
        <f>IFERROR(IFERROR(VLOOKUP("H2",[1]Eingabe!A84:J84,10,FALSE),VLOOKUP("H2 (TP)",[1]Eingabe!A84:J84,10,FALSE)),"")</f>
        <v/>
      </c>
      <c r="J91" s="28" t="str">
        <f t="shared" si="1"/>
        <v/>
      </c>
      <c r="K91" s="4" t="str">
        <f>IFERROR(VLOOKUP(J91,[1]Punktevergabe!$A$2:$B$107,2,FALSE),"")</f>
        <v/>
      </c>
    </row>
    <row r="92" spans="1:11" ht="13.5" thickBot="1">
      <c r="A92" s="12" t="str">
        <f>IFERROR(IFERROR(VLOOKUP("H2 (TP)",[1]Eingabe!A85:J85,1,FALSE),VLOOKUP("H2",[1]Eingabe!A85:J85,1,FALSE)),"")</f>
        <v/>
      </c>
      <c r="B92" s="12" t="str">
        <f>IFERROR(IFERROR(VLOOKUP("H2",[1]Eingabe!A85:J85,3,FALSE),VLOOKUP("H2 (TP)",[1]Eingabe!A85:J85,3,FALSE)),"")</f>
        <v/>
      </c>
      <c r="C92" s="12" t="str">
        <f>IFERROR(IFERROR(VLOOKUP("H2",[1]Eingabe!A85:J85,4,FALSE),VLOOKUP("H2 (TP)",[1]Eingabe!A85:J85,4,FALSE)),"")</f>
        <v/>
      </c>
      <c r="D92" s="12" t="str">
        <f>IFERROR(IFERROR(VLOOKUP("H2",[1]Eingabe!A85:J85,5,FALSE),VLOOKUP("H2 (TP)",[1]Eingabe!A85:J85,5,FALSE)),"")</f>
        <v/>
      </c>
      <c r="E92" s="12" t="str">
        <f>IFERROR(IFERROR(VLOOKUP("H2",[1]Eingabe!A85:J85,2,FALSE),VLOOKUP("H2 (TP)",[1]Eingabe!A85:J85,2,FALSE)),"")</f>
        <v/>
      </c>
      <c r="F92" s="30" t="str">
        <f>IFERROR(IFERROR(VLOOKUP("H2",[1]Eingabe!A85:J85,7,FALSE),VLOOKUP("H2 (TP)",[1]Eingabe!A85:J85,7,FALSE)),"")</f>
        <v/>
      </c>
      <c r="G92" s="30" t="str">
        <f>IFERROR(IFERROR(VLOOKUP("H2",[1]Eingabe!A85:J85,8,FALSE),VLOOKUP("H2 (TP)",[1]Eingabe!A85:J85,8,FALSE)),"")</f>
        <v/>
      </c>
      <c r="H92" s="30" t="str">
        <f>IFERROR(IFERROR(VLOOKUP("H2",[1]Eingabe!A85:J85,9,FALSE),VLOOKUP("H2 (TP)",[1]Eingabe!A85:J85,9,FALSE)),"")</f>
        <v/>
      </c>
      <c r="I92" s="31" t="str">
        <f>IFERROR(IFERROR(VLOOKUP("H2",[1]Eingabe!A85:J85,10,FALSE),VLOOKUP("H2 (TP)",[1]Eingabe!A85:J85,10,FALSE)),"")</f>
        <v/>
      </c>
      <c r="J92" s="28" t="str">
        <f t="shared" si="1"/>
        <v/>
      </c>
      <c r="K92" s="4" t="str">
        <f>IFERROR(VLOOKUP(J92,[1]Punktevergabe!$A$2:$B$107,2,FALSE),"")</f>
        <v/>
      </c>
    </row>
    <row r="93" spans="1:11" ht="13.5" thickBot="1">
      <c r="A93" s="12" t="str">
        <f>IFERROR(IFERROR(VLOOKUP("H2 (TP)",[1]Eingabe!A86:J86,1,FALSE),VLOOKUP("H2",[1]Eingabe!A86:J86,1,FALSE)),"")</f>
        <v/>
      </c>
      <c r="B93" s="12" t="str">
        <f>IFERROR(IFERROR(VLOOKUP("H2",[1]Eingabe!A86:J86,3,FALSE),VLOOKUP("H2 (TP)",[1]Eingabe!A86:J86,3,FALSE)),"")</f>
        <v/>
      </c>
      <c r="C93" s="12" t="str">
        <f>IFERROR(IFERROR(VLOOKUP("H2",[1]Eingabe!A86:J86,4,FALSE),VLOOKUP("H2 (TP)",[1]Eingabe!A86:J86,4,FALSE)),"")</f>
        <v/>
      </c>
      <c r="D93" s="12" t="str">
        <f>IFERROR(IFERROR(VLOOKUP("H2",[1]Eingabe!A86:J86,5,FALSE),VLOOKUP("H2 (TP)",[1]Eingabe!A86:J86,5,FALSE)),"")</f>
        <v/>
      </c>
      <c r="E93" s="12" t="str">
        <f>IFERROR(IFERROR(VLOOKUP("H2",[1]Eingabe!A86:J86,2,FALSE),VLOOKUP("H2 (TP)",[1]Eingabe!A86:J86,2,FALSE)),"")</f>
        <v/>
      </c>
      <c r="F93" s="30" t="str">
        <f>IFERROR(IFERROR(VLOOKUP("H2",[1]Eingabe!A86:J86,7,FALSE),VLOOKUP("H2 (TP)",[1]Eingabe!A86:J86,7,FALSE)),"")</f>
        <v/>
      </c>
      <c r="G93" s="30" t="str">
        <f>IFERROR(IFERROR(VLOOKUP("H2",[1]Eingabe!A86:J86,8,FALSE),VLOOKUP("H2 (TP)",[1]Eingabe!A86:J86,8,FALSE)),"")</f>
        <v/>
      </c>
      <c r="H93" s="30" t="str">
        <f>IFERROR(IFERROR(VLOOKUP("H2",[1]Eingabe!A86:J86,9,FALSE),VLOOKUP("H2 (TP)",[1]Eingabe!A86:J86,9,FALSE)),"")</f>
        <v/>
      </c>
      <c r="I93" s="31" t="str">
        <f>IFERROR(IFERROR(VLOOKUP("H2",[1]Eingabe!A86:J86,10,FALSE),VLOOKUP("H2 (TP)",[1]Eingabe!A86:J86,10,FALSE)),"")</f>
        <v/>
      </c>
      <c r="J93" s="28" t="str">
        <f t="shared" si="1"/>
        <v/>
      </c>
      <c r="K93" s="4" t="str">
        <f>IFERROR(VLOOKUP(J93,[1]Punktevergabe!$A$2:$B$107,2,FALSE),"")</f>
        <v/>
      </c>
    </row>
    <row r="94" spans="1:11" ht="13.5" thickBot="1">
      <c r="A94" s="12" t="str">
        <f>IFERROR(IFERROR(VLOOKUP("H2 (TP)",[1]Eingabe!A87:J87,1,FALSE),VLOOKUP("H2",[1]Eingabe!A87:J87,1,FALSE)),"")</f>
        <v/>
      </c>
      <c r="B94" s="12" t="str">
        <f>IFERROR(IFERROR(VLOOKUP("H2",[1]Eingabe!A87:J87,3,FALSE),VLOOKUP("H2 (TP)",[1]Eingabe!A87:J87,3,FALSE)),"")</f>
        <v/>
      </c>
      <c r="C94" s="12" t="str">
        <f>IFERROR(IFERROR(VLOOKUP("H2",[1]Eingabe!A87:J87,4,FALSE),VLOOKUP("H2 (TP)",[1]Eingabe!A87:J87,4,FALSE)),"")</f>
        <v/>
      </c>
      <c r="D94" s="12" t="str">
        <f>IFERROR(IFERROR(VLOOKUP("H2",[1]Eingabe!A87:J87,5,FALSE),VLOOKUP("H2 (TP)",[1]Eingabe!A87:J87,5,FALSE)),"")</f>
        <v/>
      </c>
      <c r="E94" s="12" t="str">
        <f>IFERROR(IFERROR(VLOOKUP("H2",[1]Eingabe!A87:J87,2,FALSE),VLOOKUP("H2 (TP)",[1]Eingabe!A87:J87,2,FALSE)),"")</f>
        <v/>
      </c>
      <c r="F94" s="30" t="str">
        <f>IFERROR(IFERROR(VLOOKUP("H2",[1]Eingabe!A87:J87,7,FALSE),VLOOKUP("H2 (TP)",[1]Eingabe!A87:J87,7,FALSE)),"")</f>
        <v/>
      </c>
      <c r="G94" s="30" t="str">
        <f>IFERROR(IFERROR(VLOOKUP("H2",[1]Eingabe!A87:J87,8,FALSE),VLOOKUP("H2 (TP)",[1]Eingabe!A87:J87,8,FALSE)),"")</f>
        <v/>
      </c>
      <c r="H94" s="30" t="str">
        <f>IFERROR(IFERROR(VLOOKUP("H2",[1]Eingabe!A87:J87,9,FALSE),VLOOKUP("H2 (TP)",[1]Eingabe!A87:J87,9,FALSE)),"")</f>
        <v/>
      </c>
      <c r="I94" s="31" t="str">
        <f>IFERROR(IFERROR(VLOOKUP("H2",[1]Eingabe!A87:J87,10,FALSE),VLOOKUP("H2 (TP)",[1]Eingabe!A87:J87,10,FALSE)),"")</f>
        <v/>
      </c>
      <c r="J94" s="28" t="str">
        <f t="shared" si="1"/>
        <v/>
      </c>
      <c r="K94" s="4" t="str">
        <f>IFERROR(VLOOKUP(J94,[1]Punktevergabe!$A$2:$B$107,2,FALSE),"")</f>
        <v/>
      </c>
    </row>
    <row r="95" spans="1:11" ht="13.5" thickBot="1">
      <c r="A95" s="12" t="str">
        <f>IFERROR(IFERROR(VLOOKUP("H2 (TP)",[1]Eingabe!A88:J88,1,FALSE),VLOOKUP("H2",[1]Eingabe!A88:J88,1,FALSE)),"")</f>
        <v/>
      </c>
      <c r="B95" s="12" t="str">
        <f>IFERROR(IFERROR(VLOOKUP("H2",[1]Eingabe!A88:J88,3,FALSE),VLOOKUP("H2 (TP)",[1]Eingabe!A88:J88,3,FALSE)),"")</f>
        <v/>
      </c>
      <c r="C95" s="12" t="str">
        <f>IFERROR(IFERROR(VLOOKUP("H2",[1]Eingabe!A88:J88,4,FALSE),VLOOKUP("H2 (TP)",[1]Eingabe!A88:J88,4,FALSE)),"")</f>
        <v/>
      </c>
      <c r="D95" s="12" t="str">
        <f>IFERROR(IFERROR(VLOOKUP("H2",[1]Eingabe!A88:J88,5,FALSE),VLOOKUP("H2 (TP)",[1]Eingabe!A88:J88,5,FALSE)),"")</f>
        <v/>
      </c>
      <c r="E95" s="12" t="str">
        <f>IFERROR(IFERROR(VLOOKUP("H2",[1]Eingabe!A88:J88,2,FALSE),VLOOKUP("H2 (TP)",[1]Eingabe!A88:J88,2,FALSE)),"")</f>
        <v/>
      </c>
      <c r="F95" s="30" t="str">
        <f>IFERROR(IFERROR(VLOOKUP("H2",[1]Eingabe!A88:J88,7,FALSE),VLOOKUP("H2 (TP)",[1]Eingabe!A88:J88,7,FALSE)),"")</f>
        <v/>
      </c>
      <c r="G95" s="30" t="str">
        <f>IFERROR(IFERROR(VLOOKUP("H2",[1]Eingabe!A88:J88,8,FALSE),VLOOKUP("H2 (TP)",[1]Eingabe!A88:J88,8,FALSE)),"")</f>
        <v/>
      </c>
      <c r="H95" s="30" t="str">
        <f>IFERROR(IFERROR(VLOOKUP("H2",[1]Eingabe!A88:J88,9,FALSE),VLOOKUP("H2 (TP)",[1]Eingabe!A88:J88,9,FALSE)),"")</f>
        <v/>
      </c>
      <c r="I95" s="31" t="str">
        <f>IFERROR(IFERROR(VLOOKUP("H2",[1]Eingabe!A88:J88,10,FALSE),VLOOKUP("H2 (TP)",[1]Eingabe!A88:J88,10,FALSE)),"")</f>
        <v/>
      </c>
      <c r="J95" s="28" t="str">
        <f t="shared" si="1"/>
        <v/>
      </c>
      <c r="K95" s="4" t="str">
        <f>IFERROR(VLOOKUP(J95,[1]Punktevergabe!$A$2:$B$107,2,FALSE),"")</f>
        <v/>
      </c>
    </row>
    <row r="96" spans="1:11" ht="13.5" thickBot="1">
      <c r="A96" s="12" t="str">
        <f>IFERROR(IFERROR(VLOOKUP("H2 (TP)",[1]Eingabe!A89:J89,1,FALSE),VLOOKUP("H2",[1]Eingabe!A89:J89,1,FALSE)),"")</f>
        <v/>
      </c>
      <c r="B96" s="12" t="str">
        <f>IFERROR(IFERROR(VLOOKUP("H2",[1]Eingabe!A89:J89,3,FALSE),VLOOKUP("H2 (TP)",[1]Eingabe!A89:J89,3,FALSE)),"")</f>
        <v/>
      </c>
      <c r="C96" s="12" t="str">
        <f>IFERROR(IFERROR(VLOOKUP("H2",[1]Eingabe!A89:J89,4,FALSE),VLOOKUP("H2 (TP)",[1]Eingabe!A89:J89,4,FALSE)),"")</f>
        <v/>
      </c>
      <c r="D96" s="12" t="str">
        <f>IFERROR(IFERROR(VLOOKUP("H2",[1]Eingabe!A89:J89,5,FALSE),VLOOKUP("H2 (TP)",[1]Eingabe!A89:J89,5,FALSE)),"")</f>
        <v/>
      </c>
      <c r="E96" s="12" t="str">
        <f>IFERROR(IFERROR(VLOOKUP("H2",[1]Eingabe!A89:J89,2,FALSE),VLOOKUP("H2 (TP)",[1]Eingabe!A89:J89,2,FALSE)),"")</f>
        <v/>
      </c>
      <c r="F96" s="30" t="str">
        <f>IFERROR(IFERROR(VLOOKUP("H2",[1]Eingabe!A89:J89,7,FALSE),VLOOKUP("H2 (TP)",[1]Eingabe!A89:J89,7,FALSE)),"")</f>
        <v/>
      </c>
      <c r="G96" s="30" t="str">
        <f>IFERROR(IFERROR(VLOOKUP("H2",[1]Eingabe!A89:J89,8,FALSE),VLOOKUP("H2 (TP)",[1]Eingabe!A89:J89,8,FALSE)),"")</f>
        <v/>
      </c>
      <c r="H96" s="30" t="str">
        <f>IFERROR(IFERROR(VLOOKUP("H2",[1]Eingabe!A89:J89,9,FALSE),VLOOKUP("H2 (TP)",[1]Eingabe!A89:J89,9,FALSE)),"")</f>
        <v/>
      </c>
      <c r="I96" s="31" t="str">
        <f>IFERROR(IFERROR(VLOOKUP("H2",[1]Eingabe!A89:J89,10,FALSE),VLOOKUP("H2 (TP)",[1]Eingabe!A89:J89,10,FALSE)),"")</f>
        <v/>
      </c>
      <c r="J96" s="28" t="str">
        <f t="shared" si="1"/>
        <v/>
      </c>
      <c r="K96" s="4" t="str">
        <f>IFERROR(VLOOKUP(J96,[1]Punktevergabe!$A$2:$B$107,2,FALSE),"")</f>
        <v/>
      </c>
    </row>
    <row r="97" spans="1:11" ht="13.5" thickBot="1">
      <c r="A97" s="12" t="str">
        <f>IFERROR(IFERROR(VLOOKUP("H2 (TP)",[1]Eingabe!A90:J90,1,FALSE),VLOOKUP("H2",[1]Eingabe!A90:J90,1,FALSE)),"")</f>
        <v/>
      </c>
      <c r="B97" s="12" t="str">
        <f>IFERROR(IFERROR(VLOOKUP("H2",[1]Eingabe!A90:J90,3,FALSE),VLOOKUP("H2 (TP)",[1]Eingabe!A90:J90,3,FALSE)),"")</f>
        <v/>
      </c>
      <c r="C97" s="12" t="str">
        <f>IFERROR(IFERROR(VLOOKUP("H2",[1]Eingabe!A90:J90,4,FALSE),VLOOKUP("H2 (TP)",[1]Eingabe!A90:J90,4,FALSE)),"")</f>
        <v/>
      </c>
      <c r="D97" s="12" t="str">
        <f>IFERROR(IFERROR(VLOOKUP("H2",[1]Eingabe!A90:J90,5,FALSE),VLOOKUP("H2 (TP)",[1]Eingabe!A90:J90,5,FALSE)),"")</f>
        <v/>
      </c>
      <c r="E97" s="12" t="str">
        <f>IFERROR(IFERROR(VLOOKUP("H2",[1]Eingabe!A90:J90,2,FALSE),VLOOKUP("H2 (TP)",[1]Eingabe!A90:J90,2,FALSE)),"")</f>
        <v/>
      </c>
      <c r="F97" s="30" t="str">
        <f>IFERROR(IFERROR(VLOOKUP("H2",[1]Eingabe!A90:J90,7,FALSE),VLOOKUP("H2 (TP)",[1]Eingabe!A90:J90,7,FALSE)),"")</f>
        <v/>
      </c>
      <c r="G97" s="30" t="str">
        <f>IFERROR(IFERROR(VLOOKUP("H2",[1]Eingabe!A90:J90,8,FALSE),VLOOKUP("H2 (TP)",[1]Eingabe!A90:J90,8,FALSE)),"")</f>
        <v/>
      </c>
      <c r="H97" s="30" t="str">
        <f>IFERROR(IFERROR(VLOOKUP("H2",[1]Eingabe!A90:J90,9,FALSE),VLOOKUP("H2 (TP)",[1]Eingabe!A90:J90,9,FALSE)),"")</f>
        <v/>
      </c>
      <c r="I97" s="31" t="str">
        <f>IFERROR(IFERROR(VLOOKUP("H2",[1]Eingabe!A90:J90,10,FALSE),VLOOKUP("H2 (TP)",[1]Eingabe!A90:J90,10,FALSE)),"")</f>
        <v/>
      </c>
      <c r="J97" s="28" t="str">
        <f t="shared" ref="J97:J128" si="2">IFERROR(RANK(I97,$I$9:$I$107),"")</f>
        <v/>
      </c>
      <c r="K97" s="4" t="str">
        <f>IFERROR(VLOOKUP(J97,[1]Punktevergabe!$A$2:$B$107,2,FALSE),"")</f>
        <v/>
      </c>
    </row>
    <row r="98" spans="1:11" ht="13.5" thickBot="1">
      <c r="A98" s="12" t="str">
        <f>IFERROR(IFERROR(VLOOKUP("H2 (TP)",[1]Eingabe!A91:J91,1,FALSE),VLOOKUP("H2",[1]Eingabe!A91:J91,1,FALSE)),"")</f>
        <v/>
      </c>
      <c r="B98" s="12" t="str">
        <f>IFERROR(IFERROR(VLOOKUP("H2",[1]Eingabe!A91:J91,3,FALSE),VLOOKUP("H2 (TP)",[1]Eingabe!A91:J91,3,FALSE)),"")</f>
        <v/>
      </c>
      <c r="C98" s="12" t="str">
        <f>IFERROR(IFERROR(VLOOKUP("H2",[1]Eingabe!A91:J91,4,FALSE),VLOOKUP("H2 (TP)",[1]Eingabe!A91:J91,4,FALSE)),"")</f>
        <v/>
      </c>
      <c r="D98" s="12" t="str">
        <f>IFERROR(IFERROR(VLOOKUP("H2",[1]Eingabe!A91:J91,5,FALSE),VLOOKUP("H2 (TP)",[1]Eingabe!A91:J91,5,FALSE)),"")</f>
        <v/>
      </c>
      <c r="E98" s="12" t="str">
        <f>IFERROR(IFERROR(VLOOKUP("H2",[1]Eingabe!A91:J91,2,FALSE),VLOOKUP("H2 (TP)",[1]Eingabe!A91:J91,2,FALSE)),"")</f>
        <v/>
      </c>
      <c r="F98" s="30" t="str">
        <f>IFERROR(IFERROR(VLOOKUP("H2",[1]Eingabe!A91:J91,7,FALSE),VLOOKUP("H2 (TP)",[1]Eingabe!A91:J91,7,FALSE)),"")</f>
        <v/>
      </c>
      <c r="G98" s="30" t="str">
        <f>IFERROR(IFERROR(VLOOKUP("H2",[1]Eingabe!A91:J91,8,FALSE),VLOOKUP("H2 (TP)",[1]Eingabe!A91:J91,8,FALSE)),"")</f>
        <v/>
      </c>
      <c r="H98" s="30" t="str">
        <f>IFERROR(IFERROR(VLOOKUP("H2",[1]Eingabe!A91:J91,9,FALSE),VLOOKUP("H2 (TP)",[1]Eingabe!A91:J91,9,FALSE)),"")</f>
        <v/>
      </c>
      <c r="I98" s="31" t="str">
        <f>IFERROR(IFERROR(VLOOKUP("H2",[1]Eingabe!A91:J91,10,FALSE),VLOOKUP("H2 (TP)",[1]Eingabe!A91:J91,10,FALSE)),"")</f>
        <v/>
      </c>
      <c r="J98" s="28" t="str">
        <f t="shared" si="2"/>
        <v/>
      </c>
      <c r="K98" s="4" t="str">
        <f>IFERROR(VLOOKUP(J98,[1]Punktevergabe!$A$2:$B$107,2,FALSE),"")</f>
        <v/>
      </c>
    </row>
    <row r="99" spans="1:11" ht="13.5" thickBot="1">
      <c r="A99" s="12" t="str">
        <f>IFERROR(IFERROR(VLOOKUP("H2 (TP)",[1]Eingabe!A92:J92,1,FALSE),VLOOKUP("H2",[1]Eingabe!A92:J92,1,FALSE)),"")</f>
        <v/>
      </c>
      <c r="B99" s="12" t="str">
        <f>IFERROR(IFERROR(VLOOKUP("H2",[1]Eingabe!A92:J92,3,FALSE),VLOOKUP("H2 (TP)",[1]Eingabe!A92:J92,3,FALSE)),"")</f>
        <v/>
      </c>
      <c r="C99" s="12" t="str">
        <f>IFERROR(IFERROR(VLOOKUP("H2",[1]Eingabe!A92:J92,4,FALSE),VLOOKUP("H2 (TP)",[1]Eingabe!A92:J92,4,FALSE)),"")</f>
        <v/>
      </c>
      <c r="D99" s="12" t="str">
        <f>IFERROR(IFERROR(VLOOKUP("H2",[1]Eingabe!A92:J92,5,FALSE),VLOOKUP("H2 (TP)",[1]Eingabe!A92:J92,5,FALSE)),"")</f>
        <v/>
      </c>
      <c r="E99" s="12" t="str">
        <f>IFERROR(IFERROR(VLOOKUP("H2",[1]Eingabe!A92:J92,2,FALSE),VLOOKUP("H2 (TP)",[1]Eingabe!A92:J92,2,FALSE)),"")</f>
        <v/>
      </c>
      <c r="F99" s="30" t="str">
        <f>IFERROR(IFERROR(VLOOKUP("H2",[1]Eingabe!A92:J92,7,FALSE),VLOOKUP("H2 (TP)",[1]Eingabe!A92:J92,7,FALSE)),"")</f>
        <v/>
      </c>
      <c r="G99" s="30" t="str">
        <f>IFERROR(IFERROR(VLOOKUP("H2",[1]Eingabe!A92:J92,8,FALSE),VLOOKUP("H2 (TP)",[1]Eingabe!A92:J92,8,FALSE)),"")</f>
        <v/>
      </c>
      <c r="H99" s="30" t="str">
        <f>IFERROR(IFERROR(VLOOKUP("H2",[1]Eingabe!A92:J92,9,FALSE),VLOOKUP("H2 (TP)",[1]Eingabe!A92:J92,9,FALSE)),"")</f>
        <v/>
      </c>
      <c r="I99" s="31" t="str">
        <f>IFERROR(IFERROR(VLOOKUP("H2",[1]Eingabe!A92:J92,10,FALSE),VLOOKUP("H2 (TP)",[1]Eingabe!A92:J92,10,FALSE)),"")</f>
        <v/>
      </c>
      <c r="J99" s="28" t="str">
        <f t="shared" si="2"/>
        <v/>
      </c>
      <c r="K99" s="4" t="str">
        <f>IFERROR(VLOOKUP(J99,[1]Punktevergabe!$A$2:$B$107,2,FALSE),"")</f>
        <v/>
      </c>
    </row>
    <row r="100" spans="1:11" ht="13.5" thickBot="1">
      <c r="A100" s="12" t="str">
        <f>IFERROR(IFERROR(VLOOKUP("H2 (TP)",[1]Eingabe!A93:J93,1,FALSE),VLOOKUP("H2",[1]Eingabe!A93:J93,1,FALSE)),"")</f>
        <v/>
      </c>
      <c r="B100" s="12" t="str">
        <f>IFERROR(IFERROR(VLOOKUP("H2",[1]Eingabe!A93:J93,3,FALSE),VLOOKUP("H2 (TP)",[1]Eingabe!A93:J93,3,FALSE)),"")</f>
        <v/>
      </c>
      <c r="C100" s="12" t="str">
        <f>IFERROR(IFERROR(VLOOKUP("H2",[1]Eingabe!A93:J93,4,FALSE),VLOOKUP("H2 (TP)",[1]Eingabe!A93:J93,4,FALSE)),"")</f>
        <v/>
      </c>
      <c r="D100" s="12" t="str">
        <f>IFERROR(IFERROR(VLOOKUP("H2",[1]Eingabe!A93:J93,5,FALSE),VLOOKUP("H2 (TP)",[1]Eingabe!A93:J93,5,FALSE)),"")</f>
        <v/>
      </c>
      <c r="E100" s="12" t="str">
        <f>IFERROR(IFERROR(VLOOKUP("H2",[1]Eingabe!A93:J93,2,FALSE),VLOOKUP("H2 (TP)",[1]Eingabe!A93:J93,2,FALSE)),"")</f>
        <v/>
      </c>
      <c r="F100" s="30" t="str">
        <f>IFERROR(IFERROR(VLOOKUP("H2",[1]Eingabe!A93:J93,7,FALSE),VLOOKUP("H2 (TP)",[1]Eingabe!A93:J93,7,FALSE)),"")</f>
        <v/>
      </c>
      <c r="G100" s="30" t="str">
        <f>IFERROR(IFERROR(VLOOKUP("H2",[1]Eingabe!A93:J93,8,FALSE),VLOOKUP("H2 (TP)",[1]Eingabe!A93:J93,8,FALSE)),"")</f>
        <v/>
      </c>
      <c r="H100" s="30" t="str">
        <f>IFERROR(IFERROR(VLOOKUP("H2",[1]Eingabe!A93:J93,9,FALSE),VLOOKUP("H2 (TP)",[1]Eingabe!A93:J93,9,FALSE)),"")</f>
        <v/>
      </c>
      <c r="I100" s="31" t="str">
        <f>IFERROR(IFERROR(VLOOKUP("H2",[1]Eingabe!A93:J93,10,FALSE),VLOOKUP("H2 (TP)",[1]Eingabe!A93:J93,10,FALSE)),"")</f>
        <v/>
      </c>
      <c r="J100" s="28" t="str">
        <f t="shared" si="2"/>
        <v/>
      </c>
      <c r="K100" s="4" t="str">
        <f>IFERROR(VLOOKUP(J100,[1]Punktevergabe!$A$2:$B$107,2,FALSE),"")</f>
        <v/>
      </c>
    </row>
    <row r="101" spans="1:11" ht="13.5" thickBot="1">
      <c r="A101" s="12" t="str">
        <f>IFERROR(IFERROR(VLOOKUP("H2 (TP)",[1]Eingabe!A94:J94,1,FALSE),VLOOKUP("H2",[1]Eingabe!A94:J94,1,FALSE)),"")</f>
        <v/>
      </c>
      <c r="B101" s="12" t="str">
        <f>IFERROR(IFERROR(VLOOKUP("H2",[1]Eingabe!A94:J94,3,FALSE),VLOOKUP("H2 (TP)",[1]Eingabe!A94:J94,3,FALSE)),"")</f>
        <v/>
      </c>
      <c r="C101" s="12" t="str">
        <f>IFERROR(IFERROR(VLOOKUP("H2",[1]Eingabe!A94:J94,4,FALSE),VLOOKUP("H2 (TP)",[1]Eingabe!A94:J94,4,FALSE)),"")</f>
        <v/>
      </c>
      <c r="D101" s="12" t="str">
        <f>IFERROR(IFERROR(VLOOKUP("H2",[1]Eingabe!A94:J94,5,FALSE),VLOOKUP("H2 (TP)",[1]Eingabe!A94:J94,5,FALSE)),"")</f>
        <v/>
      </c>
      <c r="E101" s="12" t="str">
        <f>IFERROR(IFERROR(VLOOKUP("H2",[1]Eingabe!A94:J94,2,FALSE),VLOOKUP("H2 (TP)",[1]Eingabe!A94:J94,2,FALSE)),"")</f>
        <v/>
      </c>
      <c r="F101" s="30" t="str">
        <f>IFERROR(IFERROR(VLOOKUP("H2",[1]Eingabe!A94:J94,7,FALSE),VLOOKUP("H2 (TP)",[1]Eingabe!A94:J94,7,FALSE)),"")</f>
        <v/>
      </c>
      <c r="G101" s="30" t="str">
        <f>IFERROR(IFERROR(VLOOKUP("H2",[1]Eingabe!A94:J94,8,FALSE),VLOOKUP("H2 (TP)",[1]Eingabe!A94:J94,8,FALSE)),"")</f>
        <v/>
      </c>
      <c r="H101" s="30" t="str">
        <f>IFERROR(IFERROR(VLOOKUP("H2",[1]Eingabe!A94:J94,9,FALSE),VLOOKUP("H2 (TP)",[1]Eingabe!A94:J94,9,FALSE)),"")</f>
        <v/>
      </c>
      <c r="I101" s="31" t="str">
        <f>IFERROR(IFERROR(VLOOKUP("H2",[1]Eingabe!A94:J94,10,FALSE),VLOOKUP("H2 (TP)",[1]Eingabe!A94:J94,10,FALSE)),"")</f>
        <v/>
      </c>
      <c r="J101" s="28" t="str">
        <f t="shared" si="2"/>
        <v/>
      </c>
      <c r="K101" s="4" t="str">
        <f>IFERROR(VLOOKUP(J101,[1]Punktevergabe!$A$2:$B$107,2,FALSE),"")</f>
        <v/>
      </c>
    </row>
    <row r="102" spans="1:11" ht="13.5" thickBot="1">
      <c r="A102" s="12" t="str">
        <f>IFERROR(IFERROR(VLOOKUP("H2 (TP)",[1]Eingabe!A95:J95,1,FALSE),VLOOKUP("H2",[1]Eingabe!A95:J95,1,FALSE)),"")</f>
        <v/>
      </c>
      <c r="B102" s="12" t="str">
        <f>IFERROR(IFERROR(VLOOKUP("H2",[1]Eingabe!A95:J95,3,FALSE),VLOOKUP("H2 (TP)",[1]Eingabe!A95:J95,3,FALSE)),"")</f>
        <v/>
      </c>
      <c r="C102" s="12" t="str">
        <f>IFERROR(IFERROR(VLOOKUP("H2",[1]Eingabe!A95:J95,4,FALSE),VLOOKUP("H2 (TP)",[1]Eingabe!A95:J95,4,FALSE)),"")</f>
        <v/>
      </c>
      <c r="D102" s="12" t="str">
        <f>IFERROR(IFERROR(VLOOKUP("H2",[1]Eingabe!A95:J95,5,FALSE),VLOOKUP("H2 (TP)",[1]Eingabe!A95:J95,5,FALSE)),"")</f>
        <v/>
      </c>
      <c r="E102" s="12" t="str">
        <f>IFERROR(IFERROR(VLOOKUP("H2",[1]Eingabe!A95:J95,2,FALSE),VLOOKUP("H2 (TP)",[1]Eingabe!A95:J95,2,FALSE)),"")</f>
        <v/>
      </c>
      <c r="F102" s="30" t="str">
        <f>IFERROR(IFERROR(VLOOKUP("H2",[1]Eingabe!A95:J95,7,FALSE),VLOOKUP("H2 (TP)",[1]Eingabe!A95:J95,7,FALSE)),"")</f>
        <v/>
      </c>
      <c r="G102" s="30" t="str">
        <f>IFERROR(IFERROR(VLOOKUP("H2",[1]Eingabe!A95:J95,8,FALSE),VLOOKUP("H2 (TP)",[1]Eingabe!A95:J95,8,FALSE)),"")</f>
        <v/>
      </c>
      <c r="H102" s="30" t="str">
        <f>IFERROR(IFERROR(VLOOKUP("H2",[1]Eingabe!A95:J95,9,FALSE),VLOOKUP("H2 (TP)",[1]Eingabe!A95:J95,9,FALSE)),"")</f>
        <v/>
      </c>
      <c r="I102" s="31" t="str">
        <f>IFERROR(IFERROR(VLOOKUP("H2",[1]Eingabe!A95:J95,10,FALSE),VLOOKUP("H2 (TP)",[1]Eingabe!A95:J95,10,FALSE)),"")</f>
        <v/>
      </c>
      <c r="J102" s="28" t="str">
        <f t="shared" si="2"/>
        <v/>
      </c>
      <c r="K102" s="4" t="str">
        <f>IFERROR(VLOOKUP(J102,[1]Punktevergabe!$A$2:$B$107,2,FALSE),"")</f>
        <v/>
      </c>
    </row>
    <row r="103" spans="1:11" ht="13.5" thickBot="1">
      <c r="A103" s="12" t="str">
        <f>IFERROR(IFERROR(VLOOKUP("H2 (TP)",[1]Eingabe!A96:J96,1,FALSE),VLOOKUP("H2",[1]Eingabe!A96:J96,1,FALSE)),"")</f>
        <v/>
      </c>
      <c r="B103" s="12" t="str">
        <f>IFERROR(IFERROR(VLOOKUP("H2",[1]Eingabe!A96:J96,3,FALSE),VLOOKUP("H2 (TP)",[1]Eingabe!A96:J96,3,FALSE)),"")</f>
        <v/>
      </c>
      <c r="C103" s="12" t="str">
        <f>IFERROR(IFERROR(VLOOKUP("H2",[1]Eingabe!A96:J96,4,FALSE),VLOOKUP("H2 (TP)",[1]Eingabe!A96:J96,4,FALSE)),"")</f>
        <v/>
      </c>
      <c r="D103" s="12" t="str">
        <f>IFERROR(IFERROR(VLOOKUP("H2",[1]Eingabe!A96:J96,5,FALSE),VLOOKUP("H2 (TP)",[1]Eingabe!A96:J96,5,FALSE)),"")</f>
        <v/>
      </c>
      <c r="E103" s="12" t="str">
        <f>IFERROR(IFERROR(VLOOKUP("H2",[1]Eingabe!A96:J96,2,FALSE),VLOOKUP("H2 (TP)",[1]Eingabe!A96:J96,2,FALSE)),"")</f>
        <v/>
      </c>
      <c r="F103" s="30" t="str">
        <f>IFERROR(IFERROR(VLOOKUP("H2",[1]Eingabe!A96:J96,7,FALSE),VLOOKUP("H2 (TP)",[1]Eingabe!A96:J96,7,FALSE)),"")</f>
        <v/>
      </c>
      <c r="G103" s="30" t="str">
        <f>IFERROR(IFERROR(VLOOKUP("H2",[1]Eingabe!A96:J96,8,FALSE),VLOOKUP("H2 (TP)",[1]Eingabe!A96:J96,8,FALSE)),"")</f>
        <v/>
      </c>
      <c r="H103" s="30" t="str">
        <f>IFERROR(IFERROR(VLOOKUP("H2",[1]Eingabe!A96:J96,9,FALSE),VLOOKUP("H2 (TP)",[1]Eingabe!A96:J96,9,FALSE)),"")</f>
        <v/>
      </c>
      <c r="I103" s="31" t="str">
        <f>IFERROR(IFERROR(VLOOKUP("H2",[1]Eingabe!A96:J96,10,FALSE),VLOOKUP("H2 (TP)",[1]Eingabe!A96:J96,10,FALSE)),"")</f>
        <v/>
      </c>
      <c r="J103" s="28" t="str">
        <f t="shared" si="2"/>
        <v/>
      </c>
      <c r="K103" s="4" t="str">
        <f>IFERROR(VLOOKUP(J103,[1]Punktevergabe!$A$2:$B$107,2,FALSE),"")</f>
        <v/>
      </c>
    </row>
    <row r="104" spans="1:11" ht="13.5" thickBot="1">
      <c r="A104" s="12" t="str">
        <f>IFERROR(IFERROR(VLOOKUP("H2 (TP)",[1]Eingabe!A97:J97,1,FALSE),VLOOKUP("H2",[1]Eingabe!A97:J97,1,FALSE)),"")</f>
        <v/>
      </c>
      <c r="B104" s="12" t="str">
        <f>IFERROR(IFERROR(VLOOKUP("H2",[1]Eingabe!A97:J97,3,FALSE),VLOOKUP("H2 (TP)",[1]Eingabe!A97:J97,3,FALSE)),"")</f>
        <v/>
      </c>
      <c r="C104" s="12" t="str">
        <f>IFERROR(IFERROR(VLOOKUP("H2",[1]Eingabe!A97:J97,4,FALSE),VLOOKUP("H2 (TP)",[1]Eingabe!A97:J97,4,FALSE)),"")</f>
        <v/>
      </c>
      <c r="D104" s="12" t="str">
        <f>IFERROR(IFERROR(VLOOKUP("H2",[1]Eingabe!A97:J97,5,FALSE),VLOOKUP("H2 (TP)",[1]Eingabe!A97:J97,5,FALSE)),"")</f>
        <v/>
      </c>
      <c r="E104" s="12" t="str">
        <f>IFERROR(IFERROR(VLOOKUP("H2",[1]Eingabe!A97:J97,2,FALSE),VLOOKUP("H2 (TP)",[1]Eingabe!A97:J97,2,FALSE)),"")</f>
        <v/>
      </c>
      <c r="F104" s="30" t="str">
        <f>IFERROR(IFERROR(VLOOKUP("H2",[1]Eingabe!A97:J97,7,FALSE),VLOOKUP("H2 (TP)",[1]Eingabe!A97:J97,7,FALSE)),"")</f>
        <v/>
      </c>
      <c r="G104" s="30" t="str">
        <f>IFERROR(IFERROR(VLOOKUP("H2",[1]Eingabe!A97:J97,8,FALSE),VLOOKUP("H2 (TP)",[1]Eingabe!A97:J97,8,FALSE)),"")</f>
        <v/>
      </c>
      <c r="H104" s="30" t="str">
        <f>IFERROR(IFERROR(VLOOKUP("H2",[1]Eingabe!A97:J97,9,FALSE),VLOOKUP("H2 (TP)",[1]Eingabe!A97:J97,9,FALSE)),"")</f>
        <v/>
      </c>
      <c r="I104" s="31" t="str">
        <f>IFERROR(IFERROR(VLOOKUP("H2",[1]Eingabe!A97:J97,10,FALSE),VLOOKUP("H2 (TP)",[1]Eingabe!A97:J97,10,FALSE)),"")</f>
        <v/>
      </c>
      <c r="J104" s="28" t="str">
        <f t="shared" si="2"/>
        <v/>
      </c>
      <c r="K104" s="4" t="str">
        <f>IFERROR(VLOOKUP(J104,[1]Punktevergabe!$A$2:$B$107,2,FALSE),"")</f>
        <v/>
      </c>
    </row>
    <row r="105" spans="1:11" ht="13.5" thickBot="1">
      <c r="A105" s="12" t="str">
        <f>IFERROR(IFERROR(VLOOKUP("H2 (TP)",[1]Eingabe!A98:J98,1,FALSE),VLOOKUP("H2",[1]Eingabe!A98:J98,1,FALSE)),"")</f>
        <v/>
      </c>
      <c r="B105" s="12" t="str">
        <f>IFERROR(IFERROR(VLOOKUP("H2",[1]Eingabe!A98:J98,3,FALSE),VLOOKUP("H2 (TP)",[1]Eingabe!A98:J98,3,FALSE)),"")</f>
        <v/>
      </c>
      <c r="C105" s="12" t="str">
        <f>IFERROR(IFERROR(VLOOKUP("H2",[1]Eingabe!A98:J98,4,FALSE),VLOOKUP("H2 (TP)",[1]Eingabe!A98:J98,4,FALSE)),"")</f>
        <v/>
      </c>
      <c r="D105" s="12" t="str">
        <f>IFERROR(IFERROR(VLOOKUP("H2",[1]Eingabe!A98:J98,5,FALSE),VLOOKUP("H2 (TP)",[1]Eingabe!A98:J98,5,FALSE)),"")</f>
        <v/>
      </c>
      <c r="E105" s="12" t="str">
        <f>IFERROR(IFERROR(VLOOKUP("H2",[1]Eingabe!A98:J98,2,FALSE),VLOOKUP("H2 (TP)",[1]Eingabe!A98:J98,2,FALSE)),"")</f>
        <v/>
      </c>
      <c r="F105" s="30" t="str">
        <f>IFERROR(IFERROR(VLOOKUP("H2",[1]Eingabe!A98:J98,7,FALSE),VLOOKUP("H2 (TP)",[1]Eingabe!A98:J98,7,FALSE)),"")</f>
        <v/>
      </c>
      <c r="G105" s="30" t="str">
        <f>IFERROR(IFERROR(VLOOKUP("H2",[1]Eingabe!A98:J98,8,FALSE),VLOOKUP("H2 (TP)",[1]Eingabe!A98:J98,8,FALSE)),"")</f>
        <v/>
      </c>
      <c r="H105" s="30" t="str">
        <f>IFERROR(IFERROR(VLOOKUP("H2",[1]Eingabe!A98:J98,9,FALSE),VLOOKUP("H2 (TP)",[1]Eingabe!A98:J98,9,FALSE)),"")</f>
        <v/>
      </c>
      <c r="I105" s="31" t="str">
        <f>IFERROR(IFERROR(VLOOKUP("H2",[1]Eingabe!A98:J98,10,FALSE),VLOOKUP("H2 (TP)",[1]Eingabe!A98:J98,10,FALSE)),"")</f>
        <v/>
      </c>
      <c r="J105" s="28" t="str">
        <f t="shared" si="2"/>
        <v/>
      </c>
      <c r="K105" s="4" t="str">
        <f>IFERROR(VLOOKUP(J105,[1]Punktevergabe!$A$2:$B$107,2,FALSE),"")</f>
        <v/>
      </c>
    </row>
    <row r="106" spans="1:11" ht="13.5" thickBot="1">
      <c r="A106" s="12" t="str">
        <f>IFERROR(IFERROR(VLOOKUP("H2 (TP)",[1]Eingabe!A99:J99,1,FALSE),VLOOKUP("H2",[1]Eingabe!A99:J99,1,FALSE)),"")</f>
        <v/>
      </c>
      <c r="B106" s="12" t="str">
        <f>IFERROR(IFERROR(VLOOKUP("H2",[1]Eingabe!A99:J99,3,FALSE),VLOOKUP("H2 (TP)",[1]Eingabe!A99:J99,3,FALSE)),"")</f>
        <v/>
      </c>
      <c r="C106" s="12" t="str">
        <f>IFERROR(IFERROR(VLOOKUP("H2",[1]Eingabe!A99:J99,4,FALSE),VLOOKUP("H2 (TP)",[1]Eingabe!A99:J99,4,FALSE)),"")</f>
        <v/>
      </c>
      <c r="D106" s="12" t="str">
        <f>IFERROR(IFERROR(VLOOKUP("H2",[1]Eingabe!A99:J99,5,FALSE),VLOOKUP("H2 (TP)",[1]Eingabe!A99:J99,5,FALSE)),"")</f>
        <v/>
      </c>
      <c r="E106" s="12" t="str">
        <f>IFERROR(IFERROR(VLOOKUP("H2",[1]Eingabe!A99:J99,2,FALSE),VLOOKUP("H2 (TP)",[1]Eingabe!A99:J99,2,FALSE)),"")</f>
        <v/>
      </c>
      <c r="F106" s="30" t="str">
        <f>IFERROR(IFERROR(VLOOKUP("H2",[1]Eingabe!A99:J99,7,FALSE),VLOOKUP("H2 (TP)",[1]Eingabe!A99:J99,7,FALSE)),"")</f>
        <v/>
      </c>
      <c r="G106" s="30" t="str">
        <f>IFERROR(IFERROR(VLOOKUP("H2",[1]Eingabe!A99:J99,8,FALSE),VLOOKUP("H2 (TP)",[1]Eingabe!A99:J99,8,FALSE)),"")</f>
        <v/>
      </c>
      <c r="H106" s="30" t="str">
        <f>IFERROR(IFERROR(VLOOKUP("H2",[1]Eingabe!A99:J99,9,FALSE),VLOOKUP("H2 (TP)",[1]Eingabe!A99:J99,9,FALSE)),"")</f>
        <v/>
      </c>
      <c r="I106" s="31" t="str">
        <f>IFERROR(IFERROR(VLOOKUP("H2",[1]Eingabe!A99:J99,10,FALSE),VLOOKUP("H2 (TP)",[1]Eingabe!A99:J99,10,FALSE)),"")</f>
        <v/>
      </c>
      <c r="J106" s="28" t="str">
        <f t="shared" si="2"/>
        <v/>
      </c>
      <c r="K106" s="4" t="str">
        <f>IFERROR(VLOOKUP(J106,[1]Punktevergabe!$A$2:$B$107,2,FALSE),"")</f>
        <v/>
      </c>
    </row>
    <row r="107" spans="1:11" ht="13.5" thickBot="1">
      <c r="A107" s="12" t="str">
        <f>IFERROR(IFERROR(VLOOKUP("H2 (TP)",[1]Eingabe!A100:J100,1,FALSE),VLOOKUP("H2",[1]Eingabe!A100:J100,1,FALSE)),"")</f>
        <v/>
      </c>
      <c r="B107" s="12" t="str">
        <f>IFERROR(IFERROR(VLOOKUP("H2",[1]Eingabe!A100:J100,3,FALSE),VLOOKUP("H2 (TP)",[1]Eingabe!A100:J100,3,FALSE)),"")</f>
        <v/>
      </c>
      <c r="C107" s="12" t="str">
        <f>IFERROR(IFERROR(VLOOKUP("H2",[1]Eingabe!A100:J100,4,FALSE),VLOOKUP("H2 (TP)",[1]Eingabe!A100:J100,4,FALSE)),"")</f>
        <v/>
      </c>
      <c r="D107" s="12" t="str">
        <f>IFERROR(IFERROR(VLOOKUP("H2",[1]Eingabe!A100:J100,5,FALSE),VLOOKUP("H2 (TP)",[1]Eingabe!A100:J100,5,FALSE)),"")</f>
        <v/>
      </c>
      <c r="E107" s="12" t="str">
        <f>IFERROR(IFERROR(VLOOKUP("H2",[1]Eingabe!A100:J100,2,FALSE),VLOOKUP("H2 (TP)",[1]Eingabe!A100:J100,2,FALSE)),"")</f>
        <v/>
      </c>
      <c r="F107" s="30" t="str">
        <f>IFERROR(IFERROR(VLOOKUP("H2",[1]Eingabe!A100:J100,7,FALSE),VLOOKUP("H2 (TP)",[1]Eingabe!A100:J100,7,FALSE)),"")</f>
        <v/>
      </c>
      <c r="G107" s="30" t="str">
        <f>IFERROR(IFERROR(VLOOKUP("H2",[1]Eingabe!A100:J100,8,FALSE),VLOOKUP("H2 (TP)",[1]Eingabe!A100:J100,8,FALSE)),"")</f>
        <v/>
      </c>
      <c r="H107" s="30" t="str">
        <f>IFERROR(IFERROR(VLOOKUP("H2",[1]Eingabe!A100:J100,9,FALSE),VLOOKUP("H2 (TP)",[1]Eingabe!A100:J100,9,FALSE)),"")</f>
        <v/>
      </c>
      <c r="I107" s="31" t="str">
        <f>IFERROR(IFERROR(VLOOKUP("H2",[1]Eingabe!A100:J100,10,FALSE),VLOOKUP("H2 (TP)",[1]Eingabe!A100:J100,10,FALSE)),"")</f>
        <v/>
      </c>
      <c r="J107" s="28" t="str">
        <f t="shared" si="2"/>
        <v/>
      </c>
      <c r="K107" s="4" t="str">
        <f>IFERROR(VLOOKUP(J107,[1]Punktevergabe!$A$2:$B$107,2,FALSE),"")</f>
        <v/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>
    <pageSetUpPr fitToPage="1"/>
  </sheetPr>
  <dimension ref="A1:L107"/>
  <sheetViews>
    <sheetView zoomScaleNormal="100" workbookViewId="0">
      <selection activeCell="K9" activeCellId="1" sqref="A9:D20 K9:K20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1"/>
      <c r="G2" s="22"/>
      <c r="H2" s="22"/>
      <c r="I2" s="22"/>
      <c r="J2" s="22"/>
    </row>
    <row r="3" spans="1:11">
      <c r="A3" s="1"/>
      <c r="B3" s="2"/>
      <c r="C3" s="2"/>
      <c r="D3" s="2"/>
      <c r="E3" s="2"/>
      <c r="F3" s="22"/>
      <c r="G3" s="22"/>
      <c r="H3" s="22"/>
      <c r="I3" s="22"/>
      <c r="J3" s="22"/>
    </row>
    <row r="4" spans="1:11">
      <c r="A4" s="1"/>
      <c r="B4" s="2"/>
      <c r="C4" s="2"/>
      <c r="D4" s="2"/>
      <c r="E4" s="2"/>
      <c r="F4" s="22"/>
      <c r="G4" s="22"/>
      <c r="H4" s="22"/>
      <c r="I4" s="22"/>
      <c r="J4" s="22"/>
    </row>
    <row r="5" spans="1:11" ht="13.5" thickBot="1">
      <c r="A5" s="1"/>
      <c r="B5" s="2"/>
      <c r="C5" s="2"/>
      <c r="D5" s="2"/>
      <c r="E5" s="2"/>
      <c r="F5" s="22"/>
      <c r="G5" s="22"/>
      <c r="H5" s="22"/>
      <c r="I5" s="22"/>
      <c r="J5" s="22"/>
    </row>
    <row r="6" spans="1:11" ht="16.5" thickBot="1">
      <c r="A6" s="42" t="s">
        <v>18</v>
      </c>
      <c r="B6" s="43"/>
      <c r="C6" s="43"/>
      <c r="D6" s="43"/>
      <c r="E6" s="43"/>
      <c r="F6" s="43"/>
      <c r="G6" s="44"/>
      <c r="H6" s="44"/>
      <c r="I6" s="44"/>
      <c r="J6" s="45"/>
    </row>
    <row r="7" spans="1:11" ht="13.5" thickBot="1"/>
    <row r="8" spans="1:11" ht="13.5" thickBot="1">
      <c r="A8" s="9" t="s">
        <v>2</v>
      </c>
      <c r="B8" s="9" t="s">
        <v>3</v>
      </c>
      <c r="C8" s="9" t="s">
        <v>4</v>
      </c>
      <c r="D8" s="9" t="s">
        <v>5</v>
      </c>
      <c r="E8" s="9" t="s">
        <v>6</v>
      </c>
      <c r="F8" s="9" t="s">
        <v>7</v>
      </c>
      <c r="G8" s="9" t="s">
        <v>8</v>
      </c>
      <c r="H8" s="9" t="s">
        <v>9</v>
      </c>
      <c r="I8" s="9" t="s">
        <v>10</v>
      </c>
      <c r="J8" s="23" t="s">
        <v>15</v>
      </c>
      <c r="K8" s="4" t="s">
        <v>16</v>
      </c>
    </row>
    <row r="9" spans="1:11" ht="13.5" thickBot="1">
      <c r="A9" s="25" t="s">
        <v>36</v>
      </c>
      <c r="B9" s="25" t="s">
        <v>37</v>
      </c>
      <c r="C9" s="25" t="s">
        <v>38</v>
      </c>
      <c r="D9" s="25" t="s">
        <v>39</v>
      </c>
      <c r="E9" s="25">
        <v>40</v>
      </c>
      <c r="F9" s="26">
        <v>1.3541666666666658E-2</v>
      </c>
      <c r="G9" s="26">
        <v>3.3509722222222219E-2</v>
      </c>
      <c r="H9" s="26">
        <v>1.9968055555555558E-2</v>
      </c>
      <c r="I9" s="27">
        <v>45.906656465187446</v>
      </c>
      <c r="J9" s="28">
        <v>1</v>
      </c>
      <c r="K9" s="4">
        <v>35</v>
      </c>
    </row>
    <row r="10" spans="1:11" ht="13.5" thickBot="1">
      <c r="A10" s="12" t="s">
        <v>36</v>
      </c>
      <c r="B10" s="12" t="s">
        <v>43</v>
      </c>
      <c r="C10" s="12" t="s">
        <v>44</v>
      </c>
      <c r="D10" s="12" t="s">
        <v>45</v>
      </c>
      <c r="E10" s="12">
        <v>26</v>
      </c>
      <c r="F10" s="30">
        <v>8.6805555555555507E-3</v>
      </c>
      <c r="G10" s="30">
        <v>2.8921296296296296E-2</v>
      </c>
      <c r="H10" s="30">
        <v>2.0240740740740747E-2</v>
      </c>
      <c r="I10" s="31">
        <v>45.288197621225969</v>
      </c>
      <c r="J10" s="28">
        <v>2</v>
      </c>
      <c r="K10" s="4">
        <v>30</v>
      </c>
    </row>
    <row r="11" spans="1:11" ht="13.5" thickBot="1">
      <c r="A11" s="12" t="s">
        <v>73</v>
      </c>
      <c r="B11" s="12" t="s">
        <v>74</v>
      </c>
      <c r="C11" s="12" t="s">
        <v>54</v>
      </c>
      <c r="D11" s="12">
        <v>1962</v>
      </c>
      <c r="E11" s="12">
        <v>25</v>
      </c>
      <c r="F11" s="30">
        <v>8.333333333333328E-3</v>
      </c>
      <c r="G11" s="30">
        <v>2.9762037037037042E-2</v>
      </c>
      <c r="H11" s="30">
        <v>2.1428703703703714E-2</v>
      </c>
      <c r="I11" s="31">
        <v>42.777513719051093</v>
      </c>
      <c r="J11" s="28">
        <v>3</v>
      </c>
      <c r="K11" s="4">
        <v>27</v>
      </c>
    </row>
    <row r="12" spans="1:11" ht="13.5" thickBot="1">
      <c r="A12" s="12" t="s">
        <v>36</v>
      </c>
      <c r="B12" s="12" t="s">
        <v>75</v>
      </c>
      <c r="C12" s="12" t="s">
        <v>76</v>
      </c>
      <c r="D12" s="12" t="s">
        <v>77</v>
      </c>
      <c r="E12" s="12">
        <v>52</v>
      </c>
      <c r="F12" s="30">
        <v>1.7708333333333322E-2</v>
      </c>
      <c r="G12" s="30">
        <v>3.9229166666666669E-2</v>
      </c>
      <c r="H12" s="30">
        <v>2.1520833333333347E-2</v>
      </c>
      <c r="I12" s="31">
        <v>42.594385285575967</v>
      </c>
      <c r="J12" s="28">
        <v>4</v>
      </c>
      <c r="K12" s="4">
        <v>25</v>
      </c>
    </row>
    <row r="13" spans="1:11" ht="13.5" thickBot="1">
      <c r="A13" s="12" t="s">
        <v>73</v>
      </c>
      <c r="B13" s="12" t="s">
        <v>89</v>
      </c>
      <c r="C13" s="12" t="s">
        <v>90</v>
      </c>
      <c r="D13" s="12">
        <v>1959</v>
      </c>
      <c r="E13" s="12">
        <v>44</v>
      </c>
      <c r="F13" s="30">
        <v>1.4930555555555548E-2</v>
      </c>
      <c r="G13" s="30">
        <v>3.6679398148148148E-2</v>
      </c>
      <c r="H13" s="30">
        <v>2.1748842592592601E-2</v>
      </c>
      <c r="I13" s="31">
        <v>42.147836730349617</v>
      </c>
      <c r="J13" s="28">
        <v>5</v>
      </c>
      <c r="K13" s="4">
        <v>24</v>
      </c>
    </row>
    <row r="14" spans="1:11" ht="13.5" thickBot="1">
      <c r="A14" s="12" t="s">
        <v>36</v>
      </c>
      <c r="B14" s="12" t="s">
        <v>94</v>
      </c>
      <c r="C14" s="12" t="s">
        <v>95</v>
      </c>
      <c r="D14" s="12" t="s">
        <v>96</v>
      </c>
      <c r="E14" s="12">
        <v>32</v>
      </c>
      <c r="F14" s="30">
        <v>1.0763888888888882E-2</v>
      </c>
      <c r="G14" s="30">
        <v>3.2617361111111111E-2</v>
      </c>
      <c r="H14" s="30">
        <v>2.1853472222222229E-2</v>
      </c>
      <c r="I14" s="31">
        <v>41.946042136705948</v>
      </c>
      <c r="J14" s="28">
        <v>6</v>
      </c>
      <c r="K14" s="4">
        <v>23</v>
      </c>
    </row>
    <row r="15" spans="1:11" ht="13.5" thickBot="1">
      <c r="A15" s="12" t="s">
        <v>73</v>
      </c>
      <c r="B15" s="12" t="s">
        <v>99</v>
      </c>
      <c r="C15" s="12" t="s">
        <v>100</v>
      </c>
      <c r="D15" s="12">
        <v>1961</v>
      </c>
      <c r="E15" s="12">
        <v>51</v>
      </c>
      <c r="F15" s="30">
        <v>1.7361111111111101E-2</v>
      </c>
      <c r="G15" s="30">
        <v>3.9251041666666667E-2</v>
      </c>
      <c r="H15" s="30">
        <v>2.1889930555555565E-2</v>
      </c>
      <c r="I15" s="31">
        <v>41.876179750329122</v>
      </c>
      <c r="J15" s="28">
        <v>7</v>
      </c>
      <c r="K15" s="4">
        <v>22</v>
      </c>
    </row>
    <row r="16" spans="1:11" ht="13.5" thickBot="1">
      <c r="A16" s="12" t="s">
        <v>36</v>
      </c>
      <c r="B16" s="12" t="s">
        <v>107</v>
      </c>
      <c r="C16" s="12" t="s">
        <v>59</v>
      </c>
      <c r="D16" s="12" t="s">
        <v>108</v>
      </c>
      <c r="E16" s="12">
        <v>48</v>
      </c>
      <c r="F16" s="30">
        <v>1.6319444444444435E-2</v>
      </c>
      <c r="G16" s="30">
        <v>3.863634259259259E-2</v>
      </c>
      <c r="H16" s="30">
        <v>2.2316898148148155E-2</v>
      </c>
      <c r="I16" s="31">
        <v>41.075003371054557</v>
      </c>
      <c r="J16" s="28">
        <v>8</v>
      </c>
      <c r="K16" s="4">
        <v>21</v>
      </c>
    </row>
    <row r="17" spans="1:12" ht="13.5" thickBot="1">
      <c r="A17" s="12" t="s">
        <v>36</v>
      </c>
      <c r="B17" s="12" t="s">
        <v>109</v>
      </c>
      <c r="C17" s="12" t="s">
        <v>54</v>
      </c>
      <c r="D17" s="12" t="s">
        <v>110</v>
      </c>
      <c r="E17" s="12">
        <v>5</v>
      </c>
      <c r="F17" s="30">
        <v>1.3888888888888881E-3</v>
      </c>
      <c r="G17" s="30">
        <v>2.3964930555555555E-2</v>
      </c>
      <c r="H17" s="30">
        <v>2.2576041666666668E-2</v>
      </c>
      <c r="I17" s="31">
        <v>40.603515895353659</v>
      </c>
      <c r="J17" s="28">
        <v>9</v>
      </c>
      <c r="K17" s="4">
        <v>20</v>
      </c>
    </row>
    <row r="18" spans="1:12" ht="13.5" thickBot="1">
      <c r="A18" s="12" t="s">
        <v>73</v>
      </c>
      <c r="B18" s="12" t="s">
        <v>129</v>
      </c>
      <c r="C18" s="12" t="s">
        <v>100</v>
      </c>
      <c r="D18" s="12">
        <v>1963</v>
      </c>
      <c r="E18" s="12">
        <v>30</v>
      </c>
      <c r="F18" s="30">
        <v>1.0069444444444438E-2</v>
      </c>
      <c r="G18" s="30">
        <v>3.2937731481481478E-2</v>
      </c>
      <c r="H18" s="30">
        <v>2.2868287037037041E-2</v>
      </c>
      <c r="I18" s="31">
        <v>40.08462309319674</v>
      </c>
      <c r="J18" s="28">
        <v>10</v>
      </c>
      <c r="K18" s="4">
        <v>19</v>
      </c>
    </row>
    <row r="19" spans="1:12" ht="13.5" thickBot="1">
      <c r="A19" s="12" t="s">
        <v>73</v>
      </c>
      <c r="B19" s="12" t="s">
        <v>137</v>
      </c>
      <c r="C19" s="12" t="s">
        <v>44</v>
      </c>
      <c r="D19" s="12">
        <v>1963</v>
      </c>
      <c r="E19" s="12">
        <v>28</v>
      </c>
      <c r="F19" s="30">
        <v>9.3749999999999944E-3</v>
      </c>
      <c r="G19" s="30">
        <v>3.3100925925925929E-2</v>
      </c>
      <c r="H19" s="30">
        <v>2.3725925925925935E-2</v>
      </c>
      <c r="I19" s="31">
        <v>38.635654074305322</v>
      </c>
      <c r="J19" s="28">
        <v>11</v>
      </c>
      <c r="K19" s="4">
        <v>18</v>
      </c>
    </row>
    <row r="20" spans="1:12" ht="13.5" thickBot="1">
      <c r="A20" s="12" t="s">
        <v>73</v>
      </c>
      <c r="B20" s="12" t="s">
        <v>176</v>
      </c>
      <c r="C20" s="12" t="s">
        <v>177</v>
      </c>
      <c r="D20" s="12" t="s">
        <v>178</v>
      </c>
      <c r="E20" s="12">
        <v>21</v>
      </c>
      <c r="F20" s="30">
        <v>6.9444444444444406E-3</v>
      </c>
      <c r="G20" s="30">
        <v>3.40880787037037E-2</v>
      </c>
      <c r="H20" s="30">
        <v>2.714363425925926E-2</v>
      </c>
      <c r="I20" s="31">
        <v>33.770962941484981</v>
      </c>
      <c r="J20" s="28">
        <v>12</v>
      </c>
      <c r="K20" s="4">
        <v>17</v>
      </c>
    </row>
    <row r="21" spans="1:12" ht="13.5" thickBot="1">
      <c r="A21" s="12" t="str">
        <f>IFERROR(IFERROR(VLOOKUP("H3 (TP)",[1]Eingabe!A67:J67,1,FALSE),VLOOKUP("H3",[1]Eingabe!A67:J67,1,FALSE)),"")</f>
        <v/>
      </c>
      <c r="B21" s="12" t="str">
        <f>IFERROR(IFERROR(VLOOKUP("H3",[1]Eingabe!A67:J67,3,FALSE),VLOOKUP("H3 (TP)",[1]Eingabe!A67:J67,3,FALSE)),"")</f>
        <v/>
      </c>
      <c r="C21" s="12" t="str">
        <f>IFERROR(IFERROR(VLOOKUP("H3",[1]Eingabe!A67:J67,4,FALSE),VLOOKUP("H3 (TP)",[1]Eingabe!A67:J67,4,FALSE)),"")</f>
        <v/>
      </c>
      <c r="D21" s="12" t="str">
        <f>IFERROR(IFERROR(VLOOKUP("H3",[1]Eingabe!A67:J67,5,FALSE),VLOOKUP("H3 (TP)",[1]Eingabe!A67:J67,5,FALSE)),"")</f>
        <v/>
      </c>
      <c r="E21" s="12" t="str">
        <f>IFERROR(IFERROR(VLOOKUP("H3",[1]Eingabe!A67:J67,2,FALSE),VLOOKUP("H3 (TP)",[1]Eingabe!A67:J67,2,FALSE)),"")</f>
        <v/>
      </c>
      <c r="F21" s="30" t="str">
        <f>IFERROR(IFERROR(VLOOKUP("H3",[1]Eingabe!A67:J67,7,FALSE),VLOOKUP("H3 (TP)",[1]Eingabe!A67:J67,7,FALSE)),"")</f>
        <v/>
      </c>
      <c r="G21" s="30" t="str">
        <f>IFERROR(IFERROR(VLOOKUP("H3",[1]Eingabe!A67:J67,8,FALSE),VLOOKUP("H3 (TP)",[1]Eingabe!A67:J67,8,FALSE)),"")</f>
        <v/>
      </c>
      <c r="H21" s="30" t="str">
        <f>IFERROR(IFERROR(VLOOKUP("H3",[1]Eingabe!A67:J67,9,FALSE),VLOOKUP("H3 (TP)",[1]Eingabe!A67:J67,9,FALSE)),"")</f>
        <v/>
      </c>
      <c r="I21" s="31" t="str">
        <f>IFERROR(IFERROR(VLOOKUP("H3",[1]Eingabe!A67:J67,10,FALSE),VLOOKUP("H3 (TP)",[1]Eingabe!A67:J67,10,FALSE)),"")</f>
        <v/>
      </c>
      <c r="J21" s="28" t="str">
        <f t="shared" ref="J21:J52" si="0">IFERROR(RANK(I21,$I$9:$I$107),"")</f>
        <v/>
      </c>
      <c r="K21" s="4" t="str">
        <f>IFERROR(VLOOKUP(J21,[1]Punktevergabe!$A$2:$B$107,2,FALSE),"")</f>
        <v/>
      </c>
    </row>
    <row r="22" spans="1:12" ht="13.5" thickBot="1">
      <c r="A22" s="12" t="str">
        <f>IFERROR(IFERROR(VLOOKUP("H3 (TP)",[1]Eingabe!A16:J16,1,FALSE),VLOOKUP("H3",[1]Eingabe!A16:J16,1,FALSE)),"")</f>
        <v/>
      </c>
      <c r="B22" s="12" t="str">
        <f>IFERROR(IFERROR(VLOOKUP("H3",[1]Eingabe!A16:J16,3,FALSE),VLOOKUP("H3 (TP)",[1]Eingabe!A16:J16,3,FALSE)),"")</f>
        <v/>
      </c>
      <c r="C22" s="12" t="str">
        <f>IFERROR(IFERROR(VLOOKUP("H3",[1]Eingabe!A16:J16,4,FALSE),VLOOKUP("H3 (TP)",[1]Eingabe!A16:J16,4,FALSE)),"")</f>
        <v/>
      </c>
      <c r="D22" s="12" t="str">
        <f>IFERROR(IFERROR(VLOOKUP("H3",[1]Eingabe!A16:J16,5,FALSE),VLOOKUP("H3 (TP)",[1]Eingabe!A16:J16,5,FALSE)),"")</f>
        <v/>
      </c>
      <c r="E22" s="12" t="str">
        <f>IFERROR(IFERROR(VLOOKUP("H3",[1]Eingabe!A16:J16,2,FALSE),VLOOKUP("H3 (TP)",[1]Eingabe!A16:J16,2,FALSE)),"")</f>
        <v/>
      </c>
      <c r="F22" s="30" t="str">
        <f>IFERROR(IFERROR(VLOOKUP("H3",[1]Eingabe!A16:J16,7,FALSE),VLOOKUP("H3 (TP)",[1]Eingabe!A16:J16,7,FALSE)),"")</f>
        <v/>
      </c>
      <c r="G22" s="30" t="str">
        <f>IFERROR(IFERROR(VLOOKUP("H3",[1]Eingabe!A16:J16,8,FALSE),VLOOKUP("H3 (TP)",[1]Eingabe!A16:J16,8,FALSE)),"")</f>
        <v/>
      </c>
      <c r="H22" s="30" t="str">
        <f>IFERROR(IFERROR(VLOOKUP("H3",[1]Eingabe!A16:J16,9,FALSE),VLOOKUP("H3 (TP)",[1]Eingabe!A16:J16,9,FALSE)),"")</f>
        <v/>
      </c>
      <c r="I22" s="31" t="str">
        <f>IFERROR(IFERROR(VLOOKUP("H3",[1]Eingabe!A16:J16,10,FALSE),VLOOKUP("H3 (TP)",[1]Eingabe!A16:J16,10,FALSE)),"")</f>
        <v/>
      </c>
      <c r="J22" s="28" t="str">
        <f t="shared" si="0"/>
        <v/>
      </c>
      <c r="K22" s="4" t="str">
        <f>IFERROR(VLOOKUP(J22,[1]Punktevergabe!$A$2:$B$107,2,FALSE),"")</f>
        <v/>
      </c>
    </row>
    <row r="23" spans="1:12" ht="13.5" thickBot="1">
      <c r="A23" s="12" t="str">
        <f>IFERROR(IFERROR(VLOOKUP("H3 (TP)",[1]Eingabe!A54:J54,1,FALSE),VLOOKUP("H3",[1]Eingabe!A54:J54,1,FALSE)),"")</f>
        <v/>
      </c>
      <c r="B23" s="12" t="str">
        <f>IFERROR(IFERROR(VLOOKUP("H3",[1]Eingabe!A54:J54,3,FALSE),VLOOKUP("H3 (TP)",[1]Eingabe!A54:J54,3,FALSE)),"")</f>
        <v/>
      </c>
      <c r="C23" s="12" t="str">
        <f>IFERROR(IFERROR(VLOOKUP("H3",[1]Eingabe!A54:J54,4,FALSE),VLOOKUP("H3 (TP)",[1]Eingabe!A54:J54,4,FALSE)),"")</f>
        <v/>
      </c>
      <c r="D23" s="12" t="str">
        <f>IFERROR(IFERROR(VLOOKUP("H3",[1]Eingabe!A54:J54,5,FALSE),VLOOKUP("H3 (TP)",[1]Eingabe!A54:J54,5,FALSE)),"")</f>
        <v/>
      </c>
      <c r="E23" s="12" t="str">
        <f>IFERROR(IFERROR(VLOOKUP("H3",[1]Eingabe!A54:J54,2,FALSE),VLOOKUP("H3 (TP)",[1]Eingabe!A54:J54,2,FALSE)),"")</f>
        <v/>
      </c>
      <c r="F23" s="30" t="str">
        <f>IFERROR(IFERROR(VLOOKUP("H3",[1]Eingabe!A54:J54,7,FALSE),VLOOKUP("H3 (TP)",[1]Eingabe!A54:J54,7,FALSE)),"")</f>
        <v/>
      </c>
      <c r="G23" s="30" t="str">
        <f>IFERROR(IFERROR(VLOOKUP("H3",[1]Eingabe!A54:J54,8,FALSE),VLOOKUP("H3 (TP)",[1]Eingabe!A54:J54,8,FALSE)),"")</f>
        <v/>
      </c>
      <c r="H23" s="30" t="str">
        <f>IFERROR(IFERROR(VLOOKUP("H3",[1]Eingabe!A54:J54,9,FALSE),VLOOKUP("H3 (TP)",[1]Eingabe!A54:J54,9,FALSE)),"")</f>
        <v/>
      </c>
      <c r="I23" s="31" t="str">
        <f>IFERROR(IFERROR(VLOOKUP("H3",[1]Eingabe!A54:J54,10,FALSE),VLOOKUP("H3 (TP)",[1]Eingabe!A54:J54,10,FALSE)),"")</f>
        <v/>
      </c>
      <c r="J23" s="28" t="str">
        <f t="shared" si="0"/>
        <v/>
      </c>
      <c r="K23" s="4" t="str">
        <f>IFERROR(VLOOKUP(J23,[1]Punktevergabe!$A$2:$B$107,2,FALSE),"")</f>
        <v/>
      </c>
    </row>
    <row r="24" spans="1:12" ht="13.5" thickBot="1">
      <c r="A24" s="12" t="str">
        <f>IFERROR(IFERROR(VLOOKUP("H3 (TP)",[1]Eingabe!A46:J46,1,FALSE),VLOOKUP("H3",[1]Eingabe!A46:J46,1,FALSE)),"")</f>
        <v/>
      </c>
      <c r="B24" s="12" t="str">
        <f>IFERROR(IFERROR(VLOOKUP("H3",[1]Eingabe!A46:J46,3,FALSE),VLOOKUP("H3 (TP)",[1]Eingabe!A46:J46,3,FALSE)),"")</f>
        <v/>
      </c>
      <c r="C24" s="12" t="str">
        <f>IFERROR(IFERROR(VLOOKUP("H3",[1]Eingabe!A46:J46,4,FALSE),VLOOKUP("H3 (TP)",[1]Eingabe!A46:J46,4,FALSE)),"")</f>
        <v/>
      </c>
      <c r="D24" s="12" t="str">
        <f>IFERROR(IFERROR(VLOOKUP("H3",[1]Eingabe!A46:J46,5,FALSE),VLOOKUP("H3 (TP)",[1]Eingabe!A46:J46,5,FALSE)),"")</f>
        <v/>
      </c>
      <c r="E24" s="12" t="str">
        <f>IFERROR(IFERROR(VLOOKUP("H3",[1]Eingabe!A46:J46,2,FALSE),VLOOKUP("H3 (TP)",[1]Eingabe!A46:J46,2,FALSE)),"")</f>
        <v/>
      </c>
      <c r="F24" s="30" t="str">
        <f>IFERROR(IFERROR(VLOOKUP("H3",[1]Eingabe!A46:J46,7,FALSE),VLOOKUP("H3 (TP)",[1]Eingabe!A46:J46,7,FALSE)),"")</f>
        <v/>
      </c>
      <c r="G24" s="30" t="str">
        <f>IFERROR(IFERROR(VLOOKUP("H3",[1]Eingabe!A46:J46,8,FALSE),VLOOKUP("H3 (TP)",[1]Eingabe!A46:J46,8,FALSE)),"")</f>
        <v/>
      </c>
      <c r="H24" s="30" t="str">
        <f>IFERROR(IFERROR(VLOOKUP("H3",[1]Eingabe!A46:J46,9,FALSE),VLOOKUP("H3 (TP)",[1]Eingabe!A46:J46,9,FALSE)),"")</f>
        <v/>
      </c>
      <c r="I24" s="31" t="str">
        <f>IFERROR(IFERROR(VLOOKUP("H3",[1]Eingabe!A46:J46,10,FALSE),VLOOKUP("H3 (TP)",[1]Eingabe!A46:J46,10,FALSE)),"")</f>
        <v/>
      </c>
      <c r="J24" s="28" t="str">
        <f t="shared" si="0"/>
        <v/>
      </c>
      <c r="K24" s="4" t="str">
        <f>IFERROR(VLOOKUP(J24,[1]Punktevergabe!$A$2:$B$107,2,FALSE),"")</f>
        <v/>
      </c>
    </row>
    <row r="25" spans="1:12" ht="13.5" thickBot="1">
      <c r="A25" s="12" t="str">
        <f>IFERROR(IFERROR(VLOOKUP("H3 (TP)",[1]Eingabe!A3:J3,1,FALSE),VLOOKUP("H3",[1]Eingabe!A3:J3,1,FALSE)),"")</f>
        <v/>
      </c>
      <c r="B25" s="12" t="str">
        <f>IFERROR(IFERROR(VLOOKUP("H3",[1]Eingabe!A3:J3,3,FALSE),VLOOKUP("H3 (TP)",[1]Eingabe!A3:J3,3,FALSE)),"")</f>
        <v/>
      </c>
      <c r="C25" s="12" t="str">
        <f>IFERROR(IFERROR(VLOOKUP("H3",[1]Eingabe!A3:J3,4,FALSE),VLOOKUP("H3 (TP)",[1]Eingabe!A3:J3,4,FALSE)),"")</f>
        <v/>
      </c>
      <c r="D25" s="12" t="str">
        <f>IFERROR(IFERROR(VLOOKUP("H3",[1]Eingabe!A3:J3,5,FALSE),VLOOKUP("H3 (TP)",[1]Eingabe!A3:J3,5,FALSE)),"")</f>
        <v/>
      </c>
      <c r="E25" s="12" t="str">
        <f>IFERROR(IFERROR(VLOOKUP("H3",[1]Eingabe!A3:J3,2,FALSE),VLOOKUP("H3 (TP)",[1]Eingabe!A3:J3,2,FALSE)),"")</f>
        <v/>
      </c>
      <c r="F25" s="30" t="str">
        <f>IFERROR(IFERROR(VLOOKUP("H3",[1]Eingabe!A3:J3,7,FALSE),VLOOKUP("H3 (TP)",[1]Eingabe!A3:J3,7,FALSE)),"")</f>
        <v/>
      </c>
      <c r="G25" s="30" t="str">
        <f>IFERROR(IFERROR(VLOOKUP("H3",[1]Eingabe!A3:J3,8,FALSE),VLOOKUP("H3 (TP)",[1]Eingabe!A3:J3,8,FALSE)),"")</f>
        <v/>
      </c>
      <c r="H25" s="30" t="str">
        <f>IFERROR(IFERROR(VLOOKUP("H3",[1]Eingabe!A3:J3,9,FALSE),VLOOKUP("H3 (TP)",[1]Eingabe!A3:J3,9,FALSE)),"")</f>
        <v/>
      </c>
      <c r="I25" s="31" t="str">
        <f>IFERROR(IFERROR(VLOOKUP("H3",[1]Eingabe!A3:J3,10,FALSE),VLOOKUP("H3 (TP)",[1]Eingabe!A3:J3,10,FALSE)),"")</f>
        <v/>
      </c>
      <c r="J25" s="28" t="str">
        <f t="shared" si="0"/>
        <v/>
      </c>
      <c r="K25" s="4" t="str">
        <f>IFERROR(VLOOKUP(J25,[1]Punktevergabe!$A$2:$B$107,2,FALSE),"")</f>
        <v/>
      </c>
    </row>
    <row r="26" spans="1:12" ht="13.5" thickBot="1">
      <c r="A26" s="12" t="str">
        <f>IFERROR(IFERROR(VLOOKUP("H3 (TP)",[1]Eingabe!A14:J14,1,FALSE),VLOOKUP("H3",[1]Eingabe!A14:J14,1,FALSE)),"")</f>
        <v/>
      </c>
      <c r="B26" s="12" t="str">
        <f>IFERROR(IFERROR(VLOOKUP("H3",[1]Eingabe!A14:J14,3,FALSE),VLOOKUP("H3 (TP)",[1]Eingabe!A14:J14,3,FALSE)),"")</f>
        <v/>
      </c>
      <c r="C26" s="12" t="str">
        <f>IFERROR(IFERROR(VLOOKUP("H3",[1]Eingabe!A14:J14,4,FALSE),VLOOKUP("H3 (TP)",[1]Eingabe!A14:J14,4,FALSE)),"")</f>
        <v/>
      </c>
      <c r="D26" s="12" t="str">
        <f>IFERROR(IFERROR(VLOOKUP("H3",[1]Eingabe!A14:J14,5,FALSE),VLOOKUP("H3 (TP)",[1]Eingabe!A14:J14,5,FALSE)),"")</f>
        <v/>
      </c>
      <c r="E26" s="12" t="str">
        <f>IFERROR(IFERROR(VLOOKUP("H3",[1]Eingabe!A14:J14,2,FALSE),VLOOKUP("H3 (TP)",[1]Eingabe!A14:J14,2,FALSE)),"")</f>
        <v/>
      </c>
      <c r="F26" s="30" t="str">
        <f>IFERROR(IFERROR(VLOOKUP("H3",[1]Eingabe!A14:J14,7,FALSE),VLOOKUP("H3 (TP)",[1]Eingabe!A14:J14,7,FALSE)),"")</f>
        <v/>
      </c>
      <c r="G26" s="30" t="str">
        <f>IFERROR(IFERROR(VLOOKUP("H3",[1]Eingabe!A14:J14,8,FALSE),VLOOKUP("H3 (TP)",[1]Eingabe!A14:J14,8,FALSE)),"")</f>
        <v/>
      </c>
      <c r="H26" s="30" t="str">
        <f>IFERROR(IFERROR(VLOOKUP("H3",[1]Eingabe!A14:J14,9,FALSE),VLOOKUP("H3 (TP)",[1]Eingabe!A14:J14,9,FALSE)),"")</f>
        <v/>
      </c>
      <c r="I26" s="31" t="str">
        <f>IFERROR(IFERROR(VLOOKUP("H3",[1]Eingabe!A14:J14,10,FALSE),VLOOKUP("H3 (TP)",[1]Eingabe!A14:J14,10,FALSE)),"")</f>
        <v/>
      </c>
      <c r="J26" s="28" t="str">
        <f t="shared" si="0"/>
        <v/>
      </c>
      <c r="K26" s="4" t="str">
        <f>IFERROR(VLOOKUP(J26,[1]Punktevergabe!$A$2:$B$107,2,FALSE),"")</f>
        <v/>
      </c>
    </row>
    <row r="27" spans="1:12" ht="13.5" thickBot="1">
      <c r="A27" s="12" t="str">
        <f>IFERROR(IFERROR(VLOOKUP("H3 (TP)",[1]Eingabe!A28:J28,1,FALSE),VLOOKUP("H3",[1]Eingabe!A28:J28,1,FALSE)),"")</f>
        <v/>
      </c>
      <c r="B27" s="12" t="str">
        <f>IFERROR(IFERROR(VLOOKUP("H3",[1]Eingabe!A28:J28,3,FALSE),VLOOKUP("H3 (TP)",[1]Eingabe!A28:J28,3,FALSE)),"")</f>
        <v/>
      </c>
      <c r="C27" s="12" t="str">
        <f>IFERROR(IFERROR(VLOOKUP("H3",[1]Eingabe!A28:J28,4,FALSE),VLOOKUP("H3 (TP)",[1]Eingabe!A28:J28,4,FALSE)),"")</f>
        <v/>
      </c>
      <c r="D27" s="12" t="str">
        <f>IFERROR(IFERROR(VLOOKUP("H3",[1]Eingabe!A28:J28,5,FALSE),VLOOKUP("H3 (TP)",[1]Eingabe!A28:J28,5,FALSE)),"")</f>
        <v/>
      </c>
      <c r="E27" s="12" t="str">
        <f>IFERROR(IFERROR(VLOOKUP("H3",[1]Eingabe!A28:J28,2,FALSE),VLOOKUP("H3 (TP)",[1]Eingabe!A28:J28,2,FALSE)),"")</f>
        <v/>
      </c>
      <c r="F27" s="30" t="str">
        <f>IFERROR(IFERROR(VLOOKUP("H3",[1]Eingabe!A28:J28,7,FALSE),VLOOKUP("H3 (TP)",[1]Eingabe!A28:J28,7,FALSE)),"")</f>
        <v/>
      </c>
      <c r="G27" s="30" t="str">
        <f>IFERROR(IFERROR(VLOOKUP("H3",[1]Eingabe!A28:J28,8,FALSE),VLOOKUP("H3 (TP)",[1]Eingabe!A28:J28,8,FALSE)),"")</f>
        <v/>
      </c>
      <c r="H27" s="30" t="str">
        <f>IFERROR(IFERROR(VLOOKUP("H3",[1]Eingabe!A28:J28,9,FALSE),VLOOKUP("H3 (TP)",[1]Eingabe!A28:J28,9,FALSE)),"")</f>
        <v/>
      </c>
      <c r="I27" s="31" t="str">
        <f>IFERROR(IFERROR(VLOOKUP("H3",[1]Eingabe!A28:J28,10,FALSE),VLOOKUP("H3 (TP)",[1]Eingabe!A28:J28,10,FALSE)),"")</f>
        <v/>
      </c>
      <c r="J27" s="28" t="str">
        <f t="shared" si="0"/>
        <v/>
      </c>
      <c r="K27" s="4" t="str">
        <f>IFERROR(VLOOKUP(J27,[1]Punktevergabe!$A$2:$B$107,2,FALSE),"")</f>
        <v/>
      </c>
    </row>
    <row r="28" spans="1:12" ht="13.5" thickBot="1">
      <c r="A28" s="12" t="str">
        <f>IFERROR(IFERROR(VLOOKUP("H3 (TP)",[1]Eingabe!A42:J42,1,FALSE),VLOOKUP("H3",[1]Eingabe!A42:J42,1,FALSE)),"")</f>
        <v/>
      </c>
      <c r="B28" s="12" t="str">
        <f>IFERROR(IFERROR(VLOOKUP("H3",[1]Eingabe!A42:J42,3,FALSE),VLOOKUP("H3 (TP)",[1]Eingabe!A42:J42,3,FALSE)),"")</f>
        <v/>
      </c>
      <c r="C28" s="12" t="str">
        <f>IFERROR(IFERROR(VLOOKUP("H3",[1]Eingabe!A42:J42,4,FALSE),VLOOKUP("H3 (TP)",[1]Eingabe!A42:J42,4,FALSE)),"")</f>
        <v/>
      </c>
      <c r="D28" s="12" t="str">
        <f>IFERROR(IFERROR(VLOOKUP("H3",[1]Eingabe!A42:J42,5,FALSE),VLOOKUP("H3 (TP)",[1]Eingabe!A42:J42,5,FALSE)),"")</f>
        <v/>
      </c>
      <c r="E28" s="12" t="str">
        <f>IFERROR(IFERROR(VLOOKUP("H3",[1]Eingabe!A42:J42,2,FALSE),VLOOKUP("H3 (TP)",[1]Eingabe!A42:J42,2,FALSE)),"")</f>
        <v/>
      </c>
      <c r="F28" s="30" t="str">
        <f>IFERROR(IFERROR(VLOOKUP("H3",[1]Eingabe!A42:J42,7,FALSE),VLOOKUP("H3 (TP)",[1]Eingabe!A42:J42,7,FALSE)),"")</f>
        <v/>
      </c>
      <c r="G28" s="30" t="str">
        <f>IFERROR(IFERROR(VLOOKUP("H3",[1]Eingabe!A42:J42,8,FALSE),VLOOKUP("H3 (TP)",[1]Eingabe!A42:J42,8,FALSE)),"")</f>
        <v/>
      </c>
      <c r="H28" s="30" t="str">
        <f>IFERROR(IFERROR(VLOOKUP("H3",[1]Eingabe!A42:J42,9,FALSE),VLOOKUP("H3 (TP)",[1]Eingabe!A42:J42,9,FALSE)),"")</f>
        <v/>
      </c>
      <c r="I28" s="31" t="str">
        <f>IFERROR(IFERROR(VLOOKUP("H3",[1]Eingabe!A42:J42,10,FALSE),VLOOKUP("H3 (TP)",[1]Eingabe!A42:J42,10,FALSE)),"")</f>
        <v/>
      </c>
      <c r="J28" s="28" t="str">
        <f t="shared" si="0"/>
        <v/>
      </c>
      <c r="K28" s="4" t="str">
        <f>IFERROR(VLOOKUP(J28,[1]Punktevergabe!$A$2:$B$107,2,FALSE),"")</f>
        <v/>
      </c>
      <c r="L28" s="6"/>
    </row>
    <row r="29" spans="1:12" ht="13.5" thickBot="1">
      <c r="A29" s="12" t="str">
        <f>IFERROR(IFERROR(VLOOKUP("H3 (TP)",[1]Eingabe!A4:J4,1,FALSE),VLOOKUP("H3",[1]Eingabe!A4:J4,1,FALSE)),"")</f>
        <v/>
      </c>
      <c r="B29" s="12" t="str">
        <f>IFERROR(IFERROR(VLOOKUP("H3",[1]Eingabe!A4:J4,3,FALSE),VLOOKUP("H3 (TP)",[1]Eingabe!A4:J4,3,FALSE)),"")</f>
        <v/>
      </c>
      <c r="C29" s="12" t="str">
        <f>IFERROR(IFERROR(VLOOKUP("H3",[1]Eingabe!A4:J4,4,FALSE),VLOOKUP("H3 (TP)",[1]Eingabe!A4:J4,4,FALSE)),"")</f>
        <v/>
      </c>
      <c r="D29" s="12" t="str">
        <f>IFERROR(IFERROR(VLOOKUP("H3",[1]Eingabe!A4:J4,5,FALSE),VLOOKUP("H3 (TP)",[1]Eingabe!A4:J4,5,FALSE)),"")</f>
        <v/>
      </c>
      <c r="E29" s="12" t="str">
        <f>IFERROR(IFERROR(VLOOKUP("H3",[1]Eingabe!A4:J4,2,FALSE),VLOOKUP("H3 (TP)",[1]Eingabe!A4:J4,2,FALSE)),"")</f>
        <v/>
      </c>
      <c r="F29" s="30" t="str">
        <f>IFERROR(IFERROR(VLOOKUP("H3",[1]Eingabe!A4:J4,7,FALSE),VLOOKUP("H3 (TP)",[1]Eingabe!A4:J4,7,FALSE)),"")</f>
        <v/>
      </c>
      <c r="G29" s="30" t="str">
        <f>IFERROR(IFERROR(VLOOKUP("H3",[1]Eingabe!A4:J4,8,FALSE),VLOOKUP("H3 (TP)",[1]Eingabe!A4:J4,8,FALSE)),"")</f>
        <v/>
      </c>
      <c r="H29" s="30" t="str">
        <f>IFERROR(IFERROR(VLOOKUP("H3",[1]Eingabe!A4:J4,9,FALSE),VLOOKUP("H3 (TP)",[1]Eingabe!A4:J4,9,FALSE)),"")</f>
        <v/>
      </c>
      <c r="I29" s="31" t="str">
        <f>IFERROR(IFERROR(VLOOKUP("H3",[1]Eingabe!A4:J4,10,FALSE),VLOOKUP("H3 (TP)",[1]Eingabe!A4:J4,10,FALSE)),"")</f>
        <v/>
      </c>
      <c r="J29" s="28" t="str">
        <f t="shared" si="0"/>
        <v/>
      </c>
      <c r="K29" s="4" t="str">
        <f>IFERROR(VLOOKUP(J29,[1]Punktevergabe!$A$2:$B$107,2,FALSE),"")</f>
        <v/>
      </c>
      <c r="L29" s="6"/>
    </row>
    <row r="30" spans="1:12" ht="13.5" thickBot="1">
      <c r="A30" s="12" t="str">
        <f>IFERROR(IFERROR(VLOOKUP("H3 (TP)",[1]Eingabe!A2:J2,1,FALSE),VLOOKUP("H3",[1]Eingabe!A2:J2,1,FALSE)),"")</f>
        <v/>
      </c>
      <c r="B30" s="12" t="str">
        <f>IFERROR(IFERROR(VLOOKUP("H3",[1]Eingabe!A2:J2,3,FALSE),VLOOKUP("H3 (TP)",[1]Eingabe!A2:J2,3,FALSE)),"")</f>
        <v/>
      </c>
      <c r="C30" s="12" t="str">
        <f>IFERROR(IFERROR(VLOOKUP("H3",[1]Eingabe!A2:J2,4,FALSE),VLOOKUP("H3 (TP)",[1]Eingabe!A2:J2,4,FALSE)),"")</f>
        <v/>
      </c>
      <c r="D30" s="12" t="str">
        <f>IFERROR(IFERROR(VLOOKUP("H3",[1]Eingabe!A2:J2,5,FALSE),VLOOKUP("H3 (TP)",[1]Eingabe!A2:J2,5,FALSE)),"")</f>
        <v/>
      </c>
      <c r="E30" s="12" t="str">
        <f>IFERROR(IFERROR(VLOOKUP("H3",[1]Eingabe!A2:J2,2,FALSE),VLOOKUP("H3 (TP)",[1]Eingabe!A2:J2,2,FALSE)),"")</f>
        <v/>
      </c>
      <c r="F30" s="30" t="str">
        <f>IFERROR(IFERROR(VLOOKUP("H3",[1]Eingabe!A2:J2,7,FALSE),VLOOKUP("H3 (TP)",[1]Eingabe!A2:J2,7,FALSE)),"")</f>
        <v/>
      </c>
      <c r="G30" s="30" t="str">
        <f>IFERROR(IFERROR(VLOOKUP("H3",[1]Eingabe!A2:J2,8,FALSE),VLOOKUP("H3 (TP)",[1]Eingabe!A2:J2,8,FALSE)),"")</f>
        <v/>
      </c>
      <c r="H30" s="30" t="str">
        <f>IFERROR(IFERROR(VLOOKUP("H3",[1]Eingabe!A2:J2,9,FALSE),VLOOKUP("H3 (TP)",[1]Eingabe!A2:J2,9,FALSE)),"")</f>
        <v/>
      </c>
      <c r="I30" s="31" t="str">
        <f>IFERROR(IFERROR(VLOOKUP("H3",[1]Eingabe!A2:J2,10,FALSE),VLOOKUP("H3 (TP)",[1]Eingabe!A2:J2,10,FALSE)),"")</f>
        <v/>
      </c>
      <c r="J30" s="28" t="str">
        <f t="shared" si="0"/>
        <v/>
      </c>
      <c r="K30" s="4" t="str">
        <f>IFERROR(VLOOKUP(J30,[1]Punktevergabe!$A$2:$B$107,2,FALSE),"")</f>
        <v/>
      </c>
      <c r="L30" s="6"/>
    </row>
    <row r="31" spans="1:12" ht="13.5" thickBot="1">
      <c r="A31" s="12" t="str">
        <f>IFERROR(IFERROR(VLOOKUP("H3 (TP)",[1]Eingabe!A100:J100,1,FALSE),VLOOKUP("H3",[1]Eingabe!A100:J100,1,FALSE)),"")</f>
        <v/>
      </c>
      <c r="B31" s="12" t="str">
        <f>IFERROR(IFERROR(VLOOKUP("H3",[1]Eingabe!A100:J100,3,FALSE),VLOOKUP("H3 (TP)",[1]Eingabe!A100:J100,3,FALSE)),"")</f>
        <v/>
      </c>
      <c r="C31" s="12" t="str">
        <f>IFERROR(IFERROR(VLOOKUP("H3",[1]Eingabe!A100:J100,4,FALSE),VLOOKUP("H3 (TP)",[1]Eingabe!A100:J100,4,FALSE)),"")</f>
        <v/>
      </c>
      <c r="D31" s="12" t="str">
        <f>IFERROR(IFERROR(VLOOKUP("H3",[1]Eingabe!A100:J100,5,FALSE),VLOOKUP("H3 (TP)",[1]Eingabe!A100:J100,5,FALSE)),"")</f>
        <v/>
      </c>
      <c r="E31" s="12" t="str">
        <f>IFERROR(IFERROR(VLOOKUP("H3",[1]Eingabe!A100:J100,2,FALSE),VLOOKUP("H3 (TP)",[1]Eingabe!A100:J100,2,FALSE)),"")</f>
        <v/>
      </c>
      <c r="F31" s="30" t="str">
        <f>IFERROR(IFERROR(VLOOKUP("H3",[1]Eingabe!A100:J100,7,FALSE),VLOOKUP("H3 (TP)",[1]Eingabe!A100:J100,7,FALSE)),"")</f>
        <v/>
      </c>
      <c r="G31" s="30" t="str">
        <f>IFERROR(IFERROR(VLOOKUP("H3",[1]Eingabe!A100:J100,8,FALSE),VLOOKUP("H3 (TP)",[1]Eingabe!A100:J100,8,FALSE)),"")</f>
        <v/>
      </c>
      <c r="H31" s="30" t="str">
        <f>IFERROR(IFERROR(VLOOKUP("H3",[1]Eingabe!A100:J100,9,FALSE),VLOOKUP("H3 (TP)",[1]Eingabe!A100:J100,9,FALSE)),"")</f>
        <v/>
      </c>
      <c r="I31" s="31" t="str">
        <f>IFERROR(IFERROR(VLOOKUP("H3",[1]Eingabe!A100:J100,10,FALSE),VLOOKUP("H3 (TP)",[1]Eingabe!A100:J100,10,FALSE)),"")</f>
        <v/>
      </c>
      <c r="J31" s="28" t="str">
        <f t="shared" si="0"/>
        <v/>
      </c>
      <c r="K31" s="4" t="str">
        <f>IFERROR(VLOOKUP(J31,[1]Punktevergabe!$A$2:$B$107,2,FALSE),"")</f>
        <v/>
      </c>
      <c r="L31" s="6"/>
    </row>
    <row r="32" spans="1:12" ht="13.5" thickBot="1">
      <c r="A32" s="12" t="str">
        <f>IFERROR(IFERROR(VLOOKUP("H3 (TP)",[1]Eingabe!A10:J10,1,FALSE),VLOOKUP("H3",[1]Eingabe!A10:J10,1,FALSE)),"")</f>
        <v/>
      </c>
      <c r="B32" s="12" t="str">
        <f>IFERROR(IFERROR(VLOOKUP("H3",[1]Eingabe!A10:J10,3,FALSE),VLOOKUP("H3 (TP)",[1]Eingabe!A10:J10,3,FALSE)),"")</f>
        <v/>
      </c>
      <c r="C32" s="12" t="str">
        <f>IFERROR(IFERROR(VLOOKUP("H3",[1]Eingabe!A10:J10,4,FALSE),VLOOKUP("H3 (TP)",[1]Eingabe!A10:J10,4,FALSE)),"")</f>
        <v/>
      </c>
      <c r="D32" s="12" t="str">
        <f>IFERROR(IFERROR(VLOOKUP("H3",[1]Eingabe!A10:J10,5,FALSE),VLOOKUP("H3 (TP)",[1]Eingabe!A10:J10,5,FALSE)),"")</f>
        <v/>
      </c>
      <c r="E32" s="12" t="str">
        <f>IFERROR(IFERROR(VLOOKUP("H3",[1]Eingabe!A10:J10,2,FALSE),VLOOKUP("H3 (TP)",[1]Eingabe!A10:J10,2,FALSE)),"")</f>
        <v/>
      </c>
      <c r="F32" s="30" t="str">
        <f>IFERROR(IFERROR(VLOOKUP("H3",[1]Eingabe!A10:J10,7,FALSE),VLOOKUP("H3 (TP)",[1]Eingabe!A10:J10,7,FALSE)),"")</f>
        <v/>
      </c>
      <c r="G32" s="30" t="str">
        <f>IFERROR(IFERROR(VLOOKUP("H3",[1]Eingabe!A10:J10,8,FALSE),VLOOKUP("H3 (TP)",[1]Eingabe!A10:J10,8,FALSE)),"")</f>
        <v/>
      </c>
      <c r="H32" s="30" t="str">
        <f>IFERROR(IFERROR(VLOOKUP("H3",[1]Eingabe!A10:J10,9,FALSE),VLOOKUP("H3 (TP)",[1]Eingabe!A10:J10,9,FALSE)),"")</f>
        <v/>
      </c>
      <c r="I32" s="31" t="str">
        <f>IFERROR(IFERROR(VLOOKUP("H3",[1]Eingabe!A10:J10,10,FALSE),VLOOKUP("H3 (TP)",[1]Eingabe!A10:J10,10,FALSE)),"")</f>
        <v/>
      </c>
      <c r="J32" s="28" t="str">
        <f t="shared" si="0"/>
        <v/>
      </c>
      <c r="K32" s="4" t="str">
        <f>IFERROR(VLOOKUP(J32,[1]Punktevergabe!$A$2:$B$107,2,FALSE),"")</f>
        <v/>
      </c>
      <c r="L32" s="6"/>
    </row>
    <row r="33" spans="1:12" ht="13.5" thickBot="1">
      <c r="A33" s="12" t="str">
        <f>IFERROR(IFERROR(VLOOKUP("H3 (TP)",[1]Eingabe!A5:J5,1,FALSE),VLOOKUP("H3",[1]Eingabe!A5:J5,1,FALSE)),"")</f>
        <v/>
      </c>
      <c r="B33" s="12" t="str">
        <f>IFERROR(IFERROR(VLOOKUP("H3",[1]Eingabe!A5:J5,3,FALSE),VLOOKUP("H3 (TP)",[1]Eingabe!A5:J5,3,FALSE)),"")</f>
        <v/>
      </c>
      <c r="C33" s="12" t="str">
        <f>IFERROR(IFERROR(VLOOKUP("H3",[1]Eingabe!A5:J5,4,FALSE),VLOOKUP("H3 (TP)",[1]Eingabe!A5:J5,4,FALSE)),"")</f>
        <v/>
      </c>
      <c r="D33" s="12" t="str">
        <f>IFERROR(IFERROR(VLOOKUP("H3",[1]Eingabe!A5:J5,5,FALSE),VLOOKUP("H3 (TP)",[1]Eingabe!A5:J5,5,FALSE)),"")</f>
        <v/>
      </c>
      <c r="E33" s="12" t="str">
        <f>IFERROR(IFERROR(VLOOKUP("H3",[1]Eingabe!A5:J5,2,FALSE),VLOOKUP("H3 (TP)",[1]Eingabe!A5:J5,2,FALSE)),"")</f>
        <v/>
      </c>
      <c r="F33" s="30" t="str">
        <f>IFERROR(IFERROR(VLOOKUP("H3",[1]Eingabe!A5:J5,7,FALSE),VLOOKUP("H3 (TP)",[1]Eingabe!A5:J5,7,FALSE)),"")</f>
        <v/>
      </c>
      <c r="G33" s="30" t="str">
        <f>IFERROR(IFERROR(VLOOKUP("H3",[1]Eingabe!A5:J5,8,FALSE),VLOOKUP("H3 (TP)",[1]Eingabe!A5:J5,8,FALSE)),"")</f>
        <v/>
      </c>
      <c r="H33" s="30" t="str">
        <f>IFERROR(IFERROR(VLOOKUP("H3",[1]Eingabe!A5:J5,9,FALSE),VLOOKUP("H3 (TP)",[1]Eingabe!A5:J5,9,FALSE)),"")</f>
        <v/>
      </c>
      <c r="I33" s="31" t="str">
        <f>IFERROR(IFERROR(VLOOKUP("H3",[1]Eingabe!A5:J5,10,FALSE),VLOOKUP("H3 (TP)",[1]Eingabe!A5:J5,10,FALSE)),"")</f>
        <v/>
      </c>
      <c r="J33" s="28" t="str">
        <f t="shared" si="0"/>
        <v/>
      </c>
      <c r="K33" s="4" t="str">
        <f>IFERROR(VLOOKUP(J33,[1]Punktevergabe!$A$2:$B$107,2,FALSE),"")</f>
        <v/>
      </c>
      <c r="L33" s="6"/>
    </row>
    <row r="34" spans="1:12" ht="13.5" thickBot="1">
      <c r="A34" s="12" t="str">
        <f>IFERROR(IFERROR(VLOOKUP("H3 (TP)",[1]Eingabe!A7:J7,1,FALSE),VLOOKUP("H3",[1]Eingabe!A7:J7,1,FALSE)),"")</f>
        <v/>
      </c>
      <c r="B34" s="12" t="str">
        <f>IFERROR(IFERROR(VLOOKUP("H3",[1]Eingabe!A7:J7,3,FALSE),VLOOKUP("H3 (TP)",[1]Eingabe!A7:J7,3,FALSE)),"")</f>
        <v/>
      </c>
      <c r="C34" s="12" t="str">
        <f>IFERROR(IFERROR(VLOOKUP("H3",[1]Eingabe!A7:J7,4,FALSE),VLOOKUP("H3 (TP)",[1]Eingabe!A7:J7,4,FALSE)),"")</f>
        <v/>
      </c>
      <c r="D34" s="12" t="str">
        <f>IFERROR(IFERROR(VLOOKUP("H3",[1]Eingabe!A7:J7,5,FALSE),VLOOKUP("H3 (TP)",[1]Eingabe!A7:J7,5,FALSE)),"")</f>
        <v/>
      </c>
      <c r="E34" s="12" t="str">
        <f>IFERROR(IFERROR(VLOOKUP("H3",[1]Eingabe!A7:J7,2,FALSE),VLOOKUP("H3 (TP)",[1]Eingabe!A7:J7,2,FALSE)),"")</f>
        <v/>
      </c>
      <c r="F34" s="30" t="str">
        <f>IFERROR(IFERROR(VLOOKUP("H3",[1]Eingabe!A7:J7,7,FALSE),VLOOKUP("H3 (TP)",[1]Eingabe!A7:J7,7,FALSE)),"")</f>
        <v/>
      </c>
      <c r="G34" s="30" t="str">
        <f>IFERROR(IFERROR(VLOOKUP("H3",[1]Eingabe!A7:J7,8,FALSE),VLOOKUP("H3 (TP)",[1]Eingabe!A7:J7,8,FALSE)),"")</f>
        <v/>
      </c>
      <c r="H34" s="30" t="str">
        <f>IFERROR(IFERROR(VLOOKUP("H3",[1]Eingabe!A7:J7,9,FALSE),VLOOKUP("H3 (TP)",[1]Eingabe!A7:J7,9,FALSE)),"")</f>
        <v/>
      </c>
      <c r="I34" s="31" t="str">
        <f>IFERROR(IFERROR(VLOOKUP("H3",[1]Eingabe!A7:J7,10,FALSE),VLOOKUP("H3 (TP)",[1]Eingabe!A7:J7,10,FALSE)),"")</f>
        <v/>
      </c>
      <c r="J34" s="28" t="str">
        <f t="shared" si="0"/>
        <v/>
      </c>
      <c r="K34" s="4" t="str">
        <f>IFERROR(VLOOKUP(J34,[1]Punktevergabe!$A$2:$B$107,2,FALSE),"")</f>
        <v/>
      </c>
      <c r="L34" s="6"/>
    </row>
    <row r="35" spans="1:12" ht="13.5" thickBot="1">
      <c r="A35" s="12" t="str">
        <f>IFERROR(IFERROR(VLOOKUP("H3 (TP)",[1]Eingabe!A8:J8,1,FALSE),VLOOKUP("H3",[1]Eingabe!A8:J8,1,FALSE)),"")</f>
        <v/>
      </c>
      <c r="B35" s="12" t="str">
        <f>IFERROR(IFERROR(VLOOKUP("H3",[1]Eingabe!A8:J8,3,FALSE),VLOOKUP("H3 (TP)",[1]Eingabe!A8:J8,3,FALSE)),"")</f>
        <v/>
      </c>
      <c r="C35" s="12" t="str">
        <f>IFERROR(IFERROR(VLOOKUP("H3",[1]Eingabe!A8:J8,4,FALSE),VLOOKUP("H3 (TP)",[1]Eingabe!A8:J8,4,FALSE)),"")</f>
        <v/>
      </c>
      <c r="D35" s="12" t="str">
        <f>IFERROR(IFERROR(VLOOKUP("H3",[1]Eingabe!A8:J8,5,FALSE),VLOOKUP("H3 (TP)",[1]Eingabe!A8:J8,5,FALSE)),"")</f>
        <v/>
      </c>
      <c r="E35" s="12" t="str">
        <f>IFERROR(IFERROR(VLOOKUP("H3",[1]Eingabe!A8:J8,2,FALSE),VLOOKUP("H3 (TP)",[1]Eingabe!A8:J8,2,FALSE)),"")</f>
        <v/>
      </c>
      <c r="F35" s="30" t="str">
        <f>IFERROR(IFERROR(VLOOKUP("H3",[1]Eingabe!A8:J8,7,FALSE),VLOOKUP("H3 (TP)",[1]Eingabe!A8:J8,7,FALSE)),"")</f>
        <v/>
      </c>
      <c r="G35" s="30" t="str">
        <f>IFERROR(IFERROR(VLOOKUP("H3",[1]Eingabe!A8:J8,8,FALSE),VLOOKUP("H3 (TP)",[1]Eingabe!A8:J8,8,FALSE)),"")</f>
        <v/>
      </c>
      <c r="H35" s="30" t="str">
        <f>IFERROR(IFERROR(VLOOKUP("H3",[1]Eingabe!A8:J8,9,FALSE),VLOOKUP("H3 (TP)",[1]Eingabe!A8:J8,9,FALSE)),"")</f>
        <v/>
      </c>
      <c r="I35" s="31" t="str">
        <f>IFERROR(IFERROR(VLOOKUP("H3",[1]Eingabe!A8:J8,10,FALSE),VLOOKUP("H3 (TP)",[1]Eingabe!A8:J8,10,FALSE)),"")</f>
        <v/>
      </c>
      <c r="J35" s="28" t="str">
        <f t="shared" si="0"/>
        <v/>
      </c>
      <c r="K35" s="4" t="str">
        <f>IFERROR(VLOOKUP(J35,[1]Punktevergabe!$A$2:$B$107,2,FALSE),"")</f>
        <v/>
      </c>
      <c r="L35" s="6"/>
    </row>
    <row r="36" spans="1:12" ht="13.5" thickBot="1">
      <c r="A36" s="12" t="str">
        <f>IFERROR(IFERROR(VLOOKUP("H3 (TP)",[1]Eingabe!A9:J9,1,FALSE),VLOOKUP("H3",[1]Eingabe!A9:J9,1,FALSE)),"")</f>
        <v/>
      </c>
      <c r="B36" s="12" t="str">
        <f>IFERROR(IFERROR(VLOOKUP("H3",[1]Eingabe!A9:J9,3,FALSE),VLOOKUP("H3 (TP)",[1]Eingabe!A9:J9,3,FALSE)),"")</f>
        <v/>
      </c>
      <c r="C36" s="12" t="str">
        <f>IFERROR(IFERROR(VLOOKUP("H3",[1]Eingabe!A9:J9,4,FALSE),VLOOKUP("H3 (TP)",[1]Eingabe!A9:J9,4,FALSE)),"")</f>
        <v/>
      </c>
      <c r="D36" s="12" t="str">
        <f>IFERROR(IFERROR(VLOOKUP("H3",[1]Eingabe!A9:J9,5,FALSE),VLOOKUP("H3 (TP)",[1]Eingabe!A9:J9,5,FALSE)),"")</f>
        <v/>
      </c>
      <c r="E36" s="12" t="str">
        <f>IFERROR(IFERROR(VLOOKUP("H3",[1]Eingabe!A9:J9,2,FALSE),VLOOKUP("H3 (TP)",[1]Eingabe!A9:J9,2,FALSE)),"")</f>
        <v/>
      </c>
      <c r="F36" s="30" t="str">
        <f>IFERROR(IFERROR(VLOOKUP("H3",[1]Eingabe!A9:J9,7,FALSE),VLOOKUP("H3 (TP)",[1]Eingabe!A9:J9,7,FALSE)),"")</f>
        <v/>
      </c>
      <c r="G36" s="30" t="str">
        <f>IFERROR(IFERROR(VLOOKUP("H3",[1]Eingabe!A9:J9,8,FALSE),VLOOKUP("H3 (TP)",[1]Eingabe!A9:J9,8,FALSE)),"")</f>
        <v/>
      </c>
      <c r="H36" s="30" t="str">
        <f>IFERROR(IFERROR(VLOOKUP("H3",[1]Eingabe!A9:J9,9,FALSE),VLOOKUP("H3 (TP)",[1]Eingabe!A9:J9,9,FALSE)),"")</f>
        <v/>
      </c>
      <c r="I36" s="31" t="str">
        <f>IFERROR(IFERROR(VLOOKUP("H3",[1]Eingabe!A9:J9,10,FALSE),VLOOKUP("H3 (TP)",[1]Eingabe!A9:J9,10,FALSE)),"")</f>
        <v/>
      </c>
      <c r="J36" s="28" t="str">
        <f t="shared" si="0"/>
        <v/>
      </c>
      <c r="K36" s="4" t="str">
        <f>IFERROR(VLOOKUP(J36,[1]Punktevergabe!$A$2:$B$107,2,FALSE),"")</f>
        <v/>
      </c>
      <c r="L36" s="6"/>
    </row>
    <row r="37" spans="1:12" ht="13.5" thickBot="1">
      <c r="A37" s="12" t="str">
        <f>IFERROR(IFERROR(VLOOKUP("H3 (TP)",[1]Eingabe!A11:J11,1,FALSE),VLOOKUP("H3",[1]Eingabe!A11:J11,1,FALSE)),"")</f>
        <v/>
      </c>
      <c r="B37" s="12" t="str">
        <f>IFERROR(IFERROR(VLOOKUP("H3",[1]Eingabe!A11:J11,3,FALSE),VLOOKUP("H3 (TP)",[1]Eingabe!A11:J11,3,FALSE)),"")</f>
        <v/>
      </c>
      <c r="C37" s="12" t="str">
        <f>IFERROR(IFERROR(VLOOKUP("H3",[1]Eingabe!A11:J11,4,FALSE),VLOOKUP("H3 (TP)",[1]Eingabe!A11:J11,4,FALSE)),"")</f>
        <v/>
      </c>
      <c r="D37" s="12" t="str">
        <f>IFERROR(IFERROR(VLOOKUP("H3",[1]Eingabe!A11:J11,5,FALSE),VLOOKUP("H3 (TP)",[1]Eingabe!A11:J11,5,FALSE)),"")</f>
        <v/>
      </c>
      <c r="E37" s="12" t="str">
        <f>IFERROR(IFERROR(VLOOKUP("H3",[1]Eingabe!A11:J11,2,FALSE),VLOOKUP("H3 (TP)",[1]Eingabe!A11:J11,2,FALSE)),"")</f>
        <v/>
      </c>
      <c r="F37" s="30" t="str">
        <f>IFERROR(IFERROR(VLOOKUP("H3",[1]Eingabe!A11:J11,7,FALSE),VLOOKUP("H3 (TP)",[1]Eingabe!A11:J11,7,FALSE)),"")</f>
        <v/>
      </c>
      <c r="G37" s="30" t="str">
        <f>IFERROR(IFERROR(VLOOKUP("H3",[1]Eingabe!A11:J11,8,FALSE),VLOOKUP("H3 (TP)",[1]Eingabe!A11:J11,8,FALSE)),"")</f>
        <v/>
      </c>
      <c r="H37" s="30" t="str">
        <f>IFERROR(IFERROR(VLOOKUP("H3",[1]Eingabe!A11:J11,9,FALSE),VLOOKUP("H3 (TP)",[1]Eingabe!A11:J11,9,FALSE)),"")</f>
        <v/>
      </c>
      <c r="I37" s="31" t="str">
        <f>IFERROR(IFERROR(VLOOKUP("H3",[1]Eingabe!A11:J11,10,FALSE),VLOOKUP("H3 (TP)",[1]Eingabe!A11:J11,10,FALSE)),"")</f>
        <v/>
      </c>
      <c r="J37" s="28" t="str">
        <f t="shared" si="0"/>
        <v/>
      </c>
      <c r="K37" s="4" t="str">
        <f>IFERROR(VLOOKUP(J37,[1]Punktevergabe!$A$2:$B$107,2,FALSE),"")</f>
        <v/>
      </c>
      <c r="L37" s="6"/>
    </row>
    <row r="38" spans="1:12" ht="13.5" thickBot="1">
      <c r="A38" s="12" t="str">
        <f>IFERROR(IFERROR(VLOOKUP("H3 (TP)",[1]Eingabe!A12:J12,1,FALSE),VLOOKUP("H3",[1]Eingabe!A12:J12,1,FALSE)),"")</f>
        <v/>
      </c>
      <c r="B38" s="12" t="str">
        <f>IFERROR(IFERROR(VLOOKUP("H3",[1]Eingabe!A12:J12,3,FALSE),VLOOKUP("H3 (TP)",[1]Eingabe!A12:J12,3,FALSE)),"")</f>
        <v/>
      </c>
      <c r="C38" s="12" t="str">
        <f>IFERROR(IFERROR(VLOOKUP("H3",[1]Eingabe!A12:J12,4,FALSE),VLOOKUP("H3 (TP)",[1]Eingabe!A12:J12,4,FALSE)),"")</f>
        <v/>
      </c>
      <c r="D38" s="12" t="str">
        <f>IFERROR(IFERROR(VLOOKUP("H3",[1]Eingabe!A12:J12,5,FALSE),VLOOKUP("H3 (TP)",[1]Eingabe!A12:J12,5,FALSE)),"")</f>
        <v/>
      </c>
      <c r="E38" s="12" t="str">
        <f>IFERROR(IFERROR(VLOOKUP("H3",[1]Eingabe!A12:J12,2,FALSE),VLOOKUP("H3 (TP)",[1]Eingabe!A12:J12,2,FALSE)),"")</f>
        <v/>
      </c>
      <c r="F38" s="30" t="str">
        <f>IFERROR(IFERROR(VLOOKUP("H3",[1]Eingabe!A12:J12,7,FALSE),VLOOKUP("H3 (TP)",[1]Eingabe!A12:J12,7,FALSE)),"")</f>
        <v/>
      </c>
      <c r="G38" s="30" t="str">
        <f>IFERROR(IFERROR(VLOOKUP("H3",[1]Eingabe!A12:J12,8,FALSE),VLOOKUP("H3 (TP)",[1]Eingabe!A12:J12,8,FALSE)),"")</f>
        <v/>
      </c>
      <c r="H38" s="30" t="str">
        <f>IFERROR(IFERROR(VLOOKUP("H3",[1]Eingabe!A12:J12,9,FALSE),VLOOKUP("H3 (TP)",[1]Eingabe!A12:J12,9,FALSE)),"")</f>
        <v/>
      </c>
      <c r="I38" s="31" t="str">
        <f>IFERROR(IFERROR(VLOOKUP("H3",[1]Eingabe!A12:J12,10,FALSE),VLOOKUP("H3 (TP)",[1]Eingabe!A12:J12,10,FALSE)),"")</f>
        <v/>
      </c>
      <c r="J38" s="28" t="str">
        <f t="shared" si="0"/>
        <v/>
      </c>
      <c r="K38" s="4" t="str">
        <f>IFERROR(VLOOKUP(J38,[1]Punktevergabe!$A$2:$B$107,2,FALSE),"")</f>
        <v/>
      </c>
      <c r="L38" s="6"/>
    </row>
    <row r="39" spans="1:12" ht="13.5" thickBot="1">
      <c r="A39" s="12" t="str">
        <f>IFERROR(IFERROR(VLOOKUP("H3 (TP)",[1]Eingabe!A13:J13,1,FALSE),VLOOKUP("H3",[1]Eingabe!A13:J13,1,FALSE)),"")</f>
        <v/>
      </c>
      <c r="B39" s="12" t="str">
        <f>IFERROR(IFERROR(VLOOKUP("H3",[1]Eingabe!A13:J13,3,FALSE),VLOOKUP("H3 (TP)",[1]Eingabe!A13:J13,3,FALSE)),"")</f>
        <v/>
      </c>
      <c r="C39" s="12" t="str">
        <f>IFERROR(IFERROR(VLOOKUP("H3",[1]Eingabe!A13:J13,4,FALSE),VLOOKUP("H3 (TP)",[1]Eingabe!A13:J13,4,FALSE)),"")</f>
        <v/>
      </c>
      <c r="D39" s="12" t="str">
        <f>IFERROR(IFERROR(VLOOKUP("H3",[1]Eingabe!A13:J13,5,FALSE),VLOOKUP("H3 (TP)",[1]Eingabe!A13:J13,5,FALSE)),"")</f>
        <v/>
      </c>
      <c r="E39" s="12" t="str">
        <f>IFERROR(IFERROR(VLOOKUP("H3",[1]Eingabe!A13:J13,2,FALSE),VLOOKUP("H3 (TP)",[1]Eingabe!A13:J13,2,FALSE)),"")</f>
        <v/>
      </c>
      <c r="F39" s="30" t="str">
        <f>IFERROR(IFERROR(VLOOKUP("H3",[1]Eingabe!A13:J13,7,FALSE),VLOOKUP("H3 (TP)",[1]Eingabe!A13:J13,7,FALSE)),"")</f>
        <v/>
      </c>
      <c r="G39" s="30" t="str">
        <f>IFERROR(IFERROR(VLOOKUP("H3",[1]Eingabe!A13:J13,8,FALSE),VLOOKUP("H3 (TP)",[1]Eingabe!A13:J13,8,FALSE)),"")</f>
        <v/>
      </c>
      <c r="H39" s="30" t="str">
        <f>IFERROR(IFERROR(VLOOKUP("H3",[1]Eingabe!A13:J13,9,FALSE),VLOOKUP("H3 (TP)",[1]Eingabe!A13:J13,9,FALSE)),"")</f>
        <v/>
      </c>
      <c r="I39" s="31" t="str">
        <f>IFERROR(IFERROR(VLOOKUP("H3",[1]Eingabe!A13:J13,10,FALSE),VLOOKUP("H3 (TP)",[1]Eingabe!A13:J13,10,FALSE)),"")</f>
        <v/>
      </c>
      <c r="J39" s="28" t="str">
        <f t="shared" si="0"/>
        <v/>
      </c>
      <c r="K39" s="4" t="str">
        <f>IFERROR(VLOOKUP(J39,[1]Punktevergabe!$A$2:$B$107,2,FALSE),"")</f>
        <v/>
      </c>
      <c r="L39" s="6"/>
    </row>
    <row r="40" spans="1:12" ht="13.5" thickBot="1">
      <c r="A40" s="12" t="str">
        <f>IFERROR(IFERROR(VLOOKUP("H3 (TP)",[1]Eingabe!A15:J15,1,FALSE),VLOOKUP("H3",[1]Eingabe!A15:J15,1,FALSE)),"")</f>
        <v/>
      </c>
      <c r="B40" s="12" t="str">
        <f>IFERROR(IFERROR(VLOOKUP("H3",[1]Eingabe!A15:J15,3,FALSE),VLOOKUP("H3 (TP)",[1]Eingabe!A15:J15,3,FALSE)),"")</f>
        <v/>
      </c>
      <c r="C40" s="12" t="str">
        <f>IFERROR(IFERROR(VLOOKUP("H3",[1]Eingabe!A15:J15,4,FALSE),VLOOKUP("H3 (TP)",[1]Eingabe!A15:J15,4,FALSE)),"")</f>
        <v/>
      </c>
      <c r="D40" s="12" t="str">
        <f>IFERROR(IFERROR(VLOOKUP("H3",[1]Eingabe!A15:J15,5,FALSE),VLOOKUP("H3 (TP)",[1]Eingabe!A15:J15,5,FALSE)),"")</f>
        <v/>
      </c>
      <c r="E40" s="12" t="str">
        <f>IFERROR(IFERROR(VLOOKUP("H3",[1]Eingabe!A15:J15,2,FALSE),VLOOKUP("H3 (TP)",[1]Eingabe!A15:J15,2,FALSE)),"")</f>
        <v/>
      </c>
      <c r="F40" s="30" t="str">
        <f>IFERROR(IFERROR(VLOOKUP("H3",[1]Eingabe!A15:J15,7,FALSE),VLOOKUP("H3 (TP)",[1]Eingabe!A15:J15,7,FALSE)),"")</f>
        <v/>
      </c>
      <c r="G40" s="30" t="str">
        <f>IFERROR(IFERROR(VLOOKUP("H3",[1]Eingabe!A15:J15,8,FALSE),VLOOKUP("H3 (TP)",[1]Eingabe!A15:J15,8,FALSE)),"")</f>
        <v/>
      </c>
      <c r="H40" s="30" t="str">
        <f>IFERROR(IFERROR(VLOOKUP("H3",[1]Eingabe!A15:J15,9,FALSE),VLOOKUP("H3 (TP)",[1]Eingabe!A15:J15,9,FALSE)),"")</f>
        <v/>
      </c>
      <c r="I40" s="31" t="str">
        <f>IFERROR(IFERROR(VLOOKUP("H3",[1]Eingabe!A15:J15,10,FALSE),VLOOKUP("H3 (TP)",[1]Eingabe!A15:J15,10,FALSE)),"")</f>
        <v/>
      </c>
      <c r="J40" s="28" t="str">
        <f t="shared" si="0"/>
        <v/>
      </c>
      <c r="K40" s="4" t="str">
        <f>IFERROR(VLOOKUP(J40,[1]Punktevergabe!$A$2:$B$107,2,FALSE),"")</f>
        <v/>
      </c>
      <c r="L40" s="6"/>
    </row>
    <row r="41" spans="1:12" ht="13.5" thickBot="1">
      <c r="A41" s="12" t="str">
        <f>IFERROR(IFERROR(VLOOKUP("H3 (TP)",[1]Eingabe!A17:J17,1,FALSE),VLOOKUP("H3",[1]Eingabe!A17:J17,1,FALSE)),"")</f>
        <v/>
      </c>
      <c r="B41" s="12" t="str">
        <f>IFERROR(IFERROR(VLOOKUP("H3",[1]Eingabe!A17:J17,3,FALSE),VLOOKUP("H3 (TP)",[1]Eingabe!A17:J17,3,FALSE)),"")</f>
        <v/>
      </c>
      <c r="C41" s="12" t="str">
        <f>IFERROR(IFERROR(VLOOKUP("H3",[1]Eingabe!A17:J17,4,FALSE),VLOOKUP("H3 (TP)",[1]Eingabe!A17:J17,4,FALSE)),"")</f>
        <v/>
      </c>
      <c r="D41" s="12" t="str">
        <f>IFERROR(IFERROR(VLOOKUP("H3",[1]Eingabe!A17:J17,5,FALSE),VLOOKUP("H3 (TP)",[1]Eingabe!A17:J17,5,FALSE)),"")</f>
        <v/>
      </c>
      <c r="E41" s="12" t="str">
        <f>IFERROR(IFERROR(VLOOKUP("H3",[1]Eingabe!A17:J17,2,FALSE),VLOOKUP("H3 (TP)",[1]Eingabe!A17:J17,2,FALSE)),"")</f>
        <v/>
      </c>
      <c r="F41" s="30" t="str">
        <f>IFERROR(IFERROR(VLOOKUP("H3",[1]Eingabe!A17:J17,7,FALSE),VLOOKUP("H3 (TP)",[1]Eingabe!A17:J17,7,FALSE)),"")</f>
        <v/>
      </c>
      <c r="G41" s="30" t="str">
        <f>IFERROR(IFERROR(VLOOKUP("H3",[1]Eingabe!A17:J17,8,FALSE),VLOOKUP("H3 (TP)",[1]Eingabe!A17:J17,8,FALSE)),"")</f>
        <v/>
      </c>
      <c r="H41" s="30" t="str">
        <f>IFERROR(IFERROR(VLOOKUP("H3",[1]Eingabe!A17:J17,9,FALSE),VLOOKUP("H3 (TP)",[1]Eingabe!A17:J17,9,FALSE)),"")</f>
        <v/>
      </c>
      <c r="I41" s="31" t="str">
        <f>IFERROR(IFERROR(VLOOKUP("H3",[1]Eingabe!A17:J17,10,FALSE),VLOOKUP("H3 (TP)",[1]Eingabe!A17:J17,10,FALSE)),"")</f>
        <v/>
      </c>
      <c r="J41" s="28" t="str">
        <f t="shared" si="0"/>
        <v/>
      </c>
      <c r="K41" s="4" t="str">
        <f>IFERROR(VLOOKUP(J41,[1]Punktevergabe!$A$2:$B$107,2,FALSE),"")</f>
        <v/>
      </c>
      <c r="L41" s="6"/>
    </row>
    <row r="42" spans="1:12" ht="13.5" thickBot="1">
      <c r="A42" s="12" t="str">
        <f>IFERROR(IFERROR(VLOOKUP("H3 (TP)",[1]Eingabe!A18:J18,1,FALSE),VLOOKUP("H3",[1]Eingabe!A18:J18,1,FALSE)),"")</f>
        <v/>
      </c>
      <c r="B42" s="12" t="str">
        <f>IFERROR(IFERROR(VLOOKUP("H3",[1]Eingabe!A18:J18,3,FALSE),VLOOKUP("H3 (TP)",[1]Eingabe!A18:J18,3,FALSE)),"")</f>
        <v/>
      </c>
      <c r="C42" s="12" t="str">
        <f>IFERROR(IFERROR(VLOOKUP("H3",[1]Eingabe!A18:J18,4,FALSE),VLOOKUP("H3 (TP)",[1]Eingabe!A18:J18,4,FALSE)),"")</f>
        <v/>
      </c>
      <c r="D42" s="12" t="str">
        <f>IFERROR(IFERROR(VLOOKUP("H3",[1]Eingabe!A18:J18,5,FALSE),VLOOKUP("H3 (TP)",[1]Eingabe!A18:J18,5,FALSE)),"")</f>
        <v/>
      </c>
      <c r="E42" s="12" t="str">
        <f>IFERROR(IFERROR(VLOOKUP("H3",[1]Eingabe!A18:J18,2,FALSE),VLOOKUP("H3 (TP)",[1]Eingabe!A18:J18,2,FALSE)),"")</f>
        <v/>
      </c>
      <c r="F42" s="30" t="str">
        <f>IFERROR(IFERROR(VLOOKUP("H3",[1]Eingabe!A18:J18,7,FALSE),VLOOKUP("H3 (TP)",[1]Eingabe!A18:J18,7,FALSE)),"")</f>
        <v/>
      </c>
      <c r="G42" s="30" t="str">
        <f>IFERROR(IFERROR(VLOOKUP("H3",[1]Eingabe!A18:J18,8,FALSE),VLOOKUP("H3 (TP)",[1]Eingabe!A18:J18,8,FALSE)),"")</f>
        <v/>
      </c>
      <c r="H42" s="30" t="str">
        <f>IFERROR(IFERROR(VLOOKUP("H3",[1]Eingabe!A18:J18,9,FALSE),VLOOKUP("H3 (TP)",[1]Eingabe!A18:J18,9,FALSE)),"")</f>
        <v/>
      </c>
      <c r="I42" s="31" t="str">
        <f>IFERROR(IFERROR(VLOOKUP("H3",[1]Eingabe!A18:J18,10,FALSE),VLOOKUP("H3 (TP)",[1]Eingabe!A18:J18,10,FALSE)),"")</f>
        <v/>
      </c>
      <c r="J42" s="28" t="str">
        <f t="shared" si="0"/>
        <v/>
      </c>
      <c r="K42" s="4" t="str">
        <f>IFERROR(VLOOKUP(J42,[1]Punktevergabe!$A$2:$B$107,2,FALSE),"")</f>
        <v/>
      </c>
      <c r="L42" s="6"/>
    </row>
    <row r="43" spans="1:12" ht="13.5" thickBot="1">
      <c r="A43" s="12" t="str">
        <f>IFERROR(IFERROR(VLOOKUP("H3 (TP)",[1]Eingabe!A19:J19,1,FALSE),VLOOKUP("H3",[1]Eingabe!A19:J19,1,FALSE)),"")</f>
        <v/>
      </c>
      <c r="B43" s="12" t="str">
        <f>IFERROR(IFERROR(VLOOKUP("H3",[1]Eingabe!A19:J19,3,FALSE),VLOOKUP("H3 (TP)",[1]Eingabe!A19:J19,3,FALSE)),"")</f>
        <v/>
      </c>
      <c r="C43" s="12" t="str">
        <f>IFERROR(IFERROR(VLOOKUP("H3",[1]Eingabe!A19:J19,4,FALSE),VLOOKUP("H3 (TP)",[1]Eingabe!A19:J19,4,FALSE)),"")</f>
        <v/>
      </c>
      <c r="D43" s="12" t="str">
        <f>IFERROR(IFERROR(VLOOKUP("H3",[1]Eingabe!A19:J19,5,FALSE),VLOOKUP("H3 (TP)",[1]Eingabe!A19:J19,5,FALSE)),"")</f>
        <v/>
      </c>
      <c r="E43" s="12" t="str">
        <f>IFERROR(IFERROR(VLOOKUP("H3",[1]Eingabe!A19:J19,2,FALSE),VLOOKUP("H3 (TP)",[1]Eingabe!A19:J19,2,FALSE)),"")</f>
        <v/>
      </c>
      <c r="F43" s="30" t="str">
        <f>IFERROR(IFERROR(VLOOKUP("H3",[1]Eingabe!A19:J19,7,FALSE),VLOOKUP("H3 (TP)",[1]Eingabe!A19:J19,7,FALSE)),"")</f>
        <v/>
      </c>
      <c r="G43" s="30" t="str">
        <f>IFERROR(IFERROR(VLOOKUP("H3",[1]Eingabe!A19:J19,8,FALSE),VLOOKUP("H3 (TP)",[1]Eingabe!A19:J19,8,FALSE)),"")</f>
        <v/>
      </c>
      <c r="H43" s="30" t="str">
        <f>IFERROR(IFERROR(VLOOKUP("H3",[1]Eingabe!A19:J19,9,FALSE),VLOOKUP("H3 (TP)",[1]Eingabe!A19:J19,9,FALSE)),"")</f>
        <v/>
      </c>
      <c r="I43" s="31" t="str">
        <f>IFERROR(IFERROR(VLOOKUP("H3",[1]Eingabe!A19:J19,10,FALSE),VLOOKUP("H3 (TP)",[1]Eingabe!A19:J19,10,FALSE)),"")</f>
        <v/>
      </c>
      <c r="J43" s="28" t="str">
        <f t="shared" si="0"/>
        <v/>
      </c>
      <c r="K43" s="4" t="str">
        <f>IFERROR(VLOOKUP(J43,[1]Punktevergabe!$A$2:$B$107,2,FALSE),"")</f>
        <v/>
      </c>
      <c r="L43" s="6"/>
    </row>
    <row r="44" spans="1:12" ht="13.5" thickBot="1">
      <c r="A44" s="12" t="str">
        <f>IFERROR(IFERROR(VLOOKUP("H3 (TP)",[1]Eingabe!A20:J20,1,FALSE),VLOOKUP("H3",[1]Eingabe!A20:J20,1,FALSE)),"")</f>
        <v/>
      </c>
      <c r="B44" s="12" t="str">
        <f>IFERROR(IFERROR(VLOOKUP("H3",[1]Eingabe!A20:J20,3,FALSE),VLOOKUP("H3 (TP)",[1]Eingabe!A20:J20,3,FALSE)),"")</f>
        <v/>
      </c>
      <c r="C44" s="12" t="str">
        <f>IFERROR(IFERROR(VLOOKUP("H3",[1]Eingabe!A20:J20,4,FALSE),VLOOKUP("H3 (TP)",[1]Eingabe!A20:J20,4,FALSE)),"")</f>
        <v/>
      </c>
      <c r="D44" s="12" t="str">
        <f>IFERROR(IFERROR(VLOOKUP("H3",[1]Eingabe!A20:J20,5,FALSE),VLOOKUP("H3 (TP)",[1]Eingabe!A20:J20,5,FALSE)),"")</f>
        <v/>
      </c>
      <c r="E44" s="12" t="str">
        <f>IFERROR(IFERROR(VLOOKUP("H3",[1]Eingabe!A20:J20,2,FALSE),VLOOKUP("H3 (TP)",[1]Eingabe!A20:J20,2,FALSE)),"")</f>
        <v/>
      </c>
      <c r="F44" s="30" t="str">
        <f>IFERROR(IFERROR(VLOOKUP("H3",[1]Eingabe!A20:J20,7,FALSE),VLOOKUP("H3 (TP)",[1]Eingabe!A20:J20,7,FALSE)),"")</f>
        <v/>
      </c>
      <c r="G44" s="30" t="str">
        <f>IFERROR(IFERROR(VLOOKUP("H3",[1]Eingabe!A20:J20,8,FALSE),VLOOKUP("H3 (TP)",[1]Eingabe!A20:J20,8,FALSE)),"")</f>
        <v/>
      </c>
      <c r="H44" s="30" t="str">
        <f>IFERROR(IFERROR(VLOOKUP("H3",[1]Eingabe!A20:J20,9,FALSE),VLOOKUP("H3 (TP)",[1]Eingabe!A20:J20,9,FALSE)),"")</f>
        <v/>
      </c>
      <c r="I44" s="31" t="str">
        <f>IFERROR(IFERROR(VLOOKUP("H3",[1]Eingabe!A20:J20,10,FALSE),VLOOKUP("H3 (TP)",[1]Eingabe!A20:J20,10,FALSE)),"")</f>
        <v/>
      </c>
      <c r="J44" s="28" t="str">
        <f t="shared" si="0"/>
        <v/>
      </c>
      <c r="K44" s="4" t="str">
        <f>IFERROR(VLOOKUP(J44,[1]Punktevergabe!$A$2:$B$107,2,FALSE),"")</f>
        <v/>
      </c>
      <c r="L44" s="6"/>
    </row>
    <row r="45" spans="1:12" ht="13.5" thickBot="1">
      <c r="A45" s="12" t="str">
        <f>IFERROR(IFERROR(VLOOKUP("H3 (TP)",[1]Eingabe!A21:J21,1,FALSE),VLOOKUP("H3",[1]Eingabe!A21:J21,1,FALSE)),"")</f>
        <v/>
      </c>
      <c r="B45" s="12" t="str">
        <f>IFERROR(IFERROR(VLOOKUP("H3",[1]Eingabe!A21:J21,3,FALSE),VLOOKUP("H3 (TP)",[1]Eingabe!A21:J21,3,FALSE)),"")</f>
        <v/>
      </c>
      <c r="C45" s="12" t="str">
        <f>IFERROR(IFERROR(VLOOKUP("H3",[1]Eingabe!A21:J21,4,FALSE),VLOOKUP("H3 (TP)",[1]Eingabe!A21:J21,4,FALSE)),"")</f>
        <v/>
      </c>
      <c r="D45" s="12" t="str">
        <f>IFERROR(IFERROR(VLOOKUP("H3",[1]Eingabe!A21:J21,5,FALSE),VLOOKUP("H3 (TP)",[1]Eingabe!A21:J21,5,FALSE)),"")</f>
        <v/>
      </c>
      <c r="E45" s="12" t="str">
        <f>IFERROR(IFERROR(VLOOKUP("H3",[1]Eingabe!A21:J21,2,FALSE),VLOOKUP("H3 (TP)",[1]Eingabe!A21:J21,2,FALSE)),"")</f>
        <v/>
      </c>
      <c r="F45" s="30" t="str">
        <f>IFERROR(IFERROR(VLOOKUP("H3",[1]Eingabe!A21:J21,7,FALSE),VLOOKUP("H3 (TP)",[1]Eingabe!A21:J21,7,FALSE)),"")</f>
        <v/>
      </c>
      <c r="G45" s="30" t="str">
        <f>IFERROR(IFERROR(VLOOKUP("H3",[1]Eingabe!A21:J21,8,FALSE),VLOOKUP("H3 (TP)",[1]Eingabe!A21:J21,8,FALSE)),"")</f>
        <v/>
      </c>
      <c r="H45" s="30" t="str">
        <f>IFERROR(IFERROR(VLOOKUP("H3",[1]Eingabe!A21:J21,9,FALSE),VLOOKUP("H3 (TP)",[1]Eingabe!A21:J21,9,FALSE)),"")</f>
        <v/>
      </c>
      <c r="I45" s="31" t="str">
        <f>IFERROR(IFERROR(VLOOKUP("H3",[1]Eingabe!A21:J21,10,FALSE),VLOOKUP("H3 (TP)",[1]Eingabe!A21:J21,10,FALSE)),"")</f>
        <v/>
      </c>
      <c r="J45" s="28" t="str">
        <f t="shared" si="0"/>
        <v/>
      </c>
      <c r="K45" s="4" t="str">
        <f>IFERROR(VLOOKUP(J45,[1]Punktevergabe!$A$2:$B$107,2,FALSE),"")</f>
        <v/>
      </c>
      <c r="L45" s="6"/>
    </row>
    <row r="46" spans="1:12" ht="13.5" thickBot="1">
      <c r="A46" s="12" t="str">
        <f>IFERROR(IFERROR(VLOOKUP("H3 (TP)",[1]Eingabe!A23:J23,1,FALSE),VLOOKUP("H3",[1]Eingabe!A23:J23,1,FALSE)),"")</f>
        <v/>
      </c>
      <c r="B46" s="12" t="str">
        <f>IFERROR(IFERROR(VLOOKUP("H3",[1]Eingabe!A23:J23,3,FALSE),VLOOKUP("H3 (TP)",[1]Eingabe!A23:J23,3,FALSE)),"")</f>
        <v/>
      </c>
      <c r="C46" s="12" t="str">
        <f>IFERROR(IFERROR(VLOOKUP("H3",[1]Eingabe!A23:J23,4,FALSE),VLOOKUP("H3 (TP)",[1]Eingabe!A23:J23,4,FALSE)),"")</f>
        <v/>
      </c>
      <c r="D46" s="12" t="str">
        <f>IFERROR(IFERROR(VLOOKUP("H3",[1]Eingabe!A23:J23,5,FALSE),VLOOKUP("H3 (TP)",[1]Eingabe!A23:J23,5,FALSE)),"")</f>
        <v/>
      </c>
      <c r="E46" s="12" t="str">
        <f>IFERROR(IFERROR(VLOOKUP("H3",[1]Eingabe!A23:J23,2,FALSE),VLOOKUP("H3 (TP)",[1]Eingabe!A23:J23,2,FALSE)),"")</f>
        <v/>
      </c>
      <c r="F46" s="30" t="str">
        <f>IFERROR(IFERROR(VLOOKUP("H3",[1]Eingabe!A23:J23,7,FALSE),VLOOKUP("H3 (TP)",[1]Eingabe!A23:J23,7,FALSE)),"")</f>
        <v/>
      </c>
      <c r="G46" s="30" t="str">
        <f>IFERROR(IFERROR(VLOOKUP("H3",[1]Eingabe!A23:J23,8,FALSE),VLOOKUP("H3 (TP)",[1]Eingabe!A23:J23,8,FALSE)),"")</f>
        <v/>
      </c>
      <c r="H46" s="30" t="str">
        <f>IFERROR(IFERROR(VLOOKUP("H3",[1]Eingabe!A23:J23,9,FALSE),VLOOKUP("H3 (TP)",[1]Eingabe!A23:J23,9,FALSE)),"")</f>
        <v/>
      </c>
      <c r="I46" s="31" t="str">
        <f>IFERROR(IFERROR(VLOOKUP("H3",[1]Eingabe!A23:J23,10,FALSE),VLOOKUP("H3 (TP)",[1]Eingabe!A23:J23,10,FALSE)),"")</f>
        <v/>
      </c>
      <c r="J46" s="28" t="str">
        <f t="shared" si="0"/>
        <v/>
      </c>
      <c r="K46" s="4" t="str">
        <f>IFERROR(VLOOKUP(J46,[1]Punktevergabe!$A$2:$B$107,2,FALSE),"")</f>
        <v/>
      </c>
      <c r="L46" s="6"/>
    </row>
    <row r="47" spans="1:12" ht="13.5" thickBot="1">
      <c r="A47" s="12" t="str">
        <f>IFERROR(IFERROR(VLOOKUP("H3 (TP)",[1]Eingabe!A24:J24,1,FALSE),VLOOKUP("H3",[1]Eingabe!A24:J24,1,FALSE)),"")</f>
        <v/>
      </c>
      <c r="B47" s="12" t="str">
        <f>IFERROR(IFERROR(VLOOKUP("H3",[1]Eingabe!A24:J24,3,FALSE),VLOOKUP("H3 (TP)",[1]Eingabe!A24:J24,3,FALSE)),"")</f>
        <v/>
      </c>
      <c r="C47" s="12" t="str">
        <f>IFERROR(IFERROR(VLOOKUP("H3",[1]Eingabe!A24:J24,4,FALSE),VLOOKUP("H3 (TP)",[1]Eingabe!A24:J24,4,FALSE)),"")</f>
        <v/>
      </c>
      <c r="D47" s="12" t="str">
        <f>IFERROR(IFERROR(VLOOKUP("H3",[1]Eingabe!A24:J24,5,FALSE),VLOOKUP("H3 (TP)",[1]Eingabe!A24:J24,5,FALSE)),"")</f>
        <v/>
      </c>
      <c r="E47" s="12" t="str">
        <f>IFERROR(IFERROR(VLOOKUP("H3",[1]Eingabe!A24:J24,2,FALSE),VLOOKUP("H3 (TP)",[1]Eingabe!A24:J24,2,FALSE)),"")</f>
        <v/>
      </c>
      <c r="F47" s="30" t="str">
        <f>IFERROR(IFERROR(VLOOKUP("H3",[1]Eingabe!A24:J24,7,FALSE),VLOOKUP("H3 (TP)",[1]Eingabe!A24:J24,7,FALSE)),"")</f>
        <v/>
      </c>
      <c r="G47" s="30" t="str">
        <f>IFERROR(IFERROR(VLOOKUP("H3",[1]Eingabe!A24:J24,8,FALSE),VLOOKUP("H3 (TP)",[1]Eingabe!A24:J24,8,FALSE)),"")</f>
        <v/>
      </c>
      <c r="H47" s="30" t="str">
        <f>IFERROR(IFERROR(VLOOKUP("H3",[1]Eingabe!A24:J24,9,FALSE),VLOOKUP("H3 (TP)",[1]Eingabe!A24:J24,9,FALSE)),"")</f>
        <v/>
      </c>
      <c r="I47" s="31" t="str">
        <f>IFERROR(IFERROR(VLOOKUP("H3",[1]Eingabe!A24:J24,10,FALSE),VLOOKUP("H3 (TP)",[1]Eingabe!A24:J24,10,FALSE)),"")</f>
        <v/>
      </c>
      <c r="J47" s="28" t="str">
        <f t="shared" si="0"/>
        <v/>
      </c>
      <c r="K47" s="4" t="str">
        <f>IFERROR(VLOOKUP(J47,[1]Punktevergabe!$A$2:$B$107,2,FALSE),"")</f>
        <v/>
      </c>
      <c r="L47" s="6"/>
    </row>
    <row r="48" spans="1:12" ht="13.5" thickBot="1">
      <c r="A48" s="12" t="str">
        <f>IFERROR(IFERROR(VLOOKUP("H3 (TP)",[1]Eingabe!A25:J25,1,FALSE),VLOOKUP("H3",[1]Eingabe!A25:J25,1,FALSE)),"")</f>
        <v/>
      </c>
      <c r="B48" s="12" t="str">
        <f>IFERROR(IFERROR(VLOOKUP("H3",[1]Eingabe!A25:J25,3,FALSE),VLOOKUP("H3 (TP)",[1]Eingabe!A25:J25,3,FALSE)),"")</f>
        <v/>
      </c>
      <c r="C48" s="12" t="str">
        <f>IFERROR(IFERROR(VLOOKUP("H3",[1]Eingabe!A25:J25,4,FALSE),VLOOKUP("H3 (TP)",[1]Eingabe!A25:J25,4,FALSE)),"")</f>
        <v/>
      </c>
      <c r="D48" s="12" t="str">
        <f>IFERROR(IFERROR(VLOOKUP("H3",[1]Eingabe!A25:J25,5,FALSE),VLOOKUP("H3 (TP)",[1]Eingabe!A25:J25,5,FALSE)),"")</f>
        <v/>
      </c>
      <c r="E48" s="12" t="str">
        <f>IFERROR(IFERROR(VLOOKUP("H3",[1]Eingabe!A25:J25,2,FALSE),VLOOKUP("H3 (TP)",[1]Eingabe!A25:J25,2,FALSE)),"")</f>
        <v/>
      </c>
      <c r="F48" s="30" t="str">
        <f>IFERROR(IFERROR(VLOOKUP("H3",[1]Eingabe!A25:J25,7,FALSE),VLOOKUP("H3 (TP)",[1]Eingabe!A25:J25,7,FALSE)),"")</f>
        <v/>
      </c>
      <c r="G48" s="30" t="str">
        <f>IFERROR(IFERROR(VLOOKUP("H3",[1]Eingabe!A25:J25,8,FALSE),VLOOKUP("H3 (TP)",[1]Eingabe!A25:J25,8,FALSE)),"")</f>
        <v/>
      </c>
      <c r="H48" s="30" t="str">
        <f>IFERROR(IFERROR(VLOOKUP("H3",[1]Eingabe!A25:J25,9,FALSE),VLOOKUP("H3 (TP)",[1]Eingabe!A25:J25,9,FALSE)),"")</f>
        <v/>
      </c>
      <c r="I48" s="31" t="str">
        <f>IFERROR(IFERROR(VLOOKUP("H3",[1]Eingabe!A25:J25,10,FALSE),VLOOKUP("H3 (TP)",[1]Eingabe!A25:J25,10,FALSE)),"")</f>
        <v/>
      </c>
      <c r="J48" s="28" t="str">
        <f t="shared" si="0"/>
        <v/>
      </c>
      <c r="K48" s="4" t="str">
        <f>IFERROR(VLOOKUP(J48,[1]Punktevergabe!$A$2:$B$107,2,FALSE),"")</f>
        <v/>
      </c>
      <c r="L48" s="6"/>
    </row>
    <row r="49" spans="1:12" ht="13.5" thickBot="1">
      <c r="A49" s="12" t="str">
        <f>IFERROR(IFERROR(VLOOKUP("H3 (TP)",[1]Eingabe!A30:J30,1,FALSE),VLOOKUP("H3",[1]Eingabe!A30:J30,1,FALSE)),"")</f>
        <v/>
      </c>
      <c r="B49" s="12" t="str">
        <f>IFERROR(IFERROR(VLOOKUP("H3",[1]Eingabe!A30:J30,3,FALSE),VLOOKUP("H3 (TP)",[1]Eingabe!A30:J30,3,FALSE)),"")</f>
        <v/>
      </c>
      <c r="C49" s="12" t="str">
        <f>IFERROR(IFERROR(VLOOKUP("H3",[1]Eingabe!A30:J30,4,FALSE),VLOOKUP("H3 (TP)",[1]Eingabe!A30:J30,4,FALSE)),"")</f>
        <v/>
      </c>
      <c r="D49" s="12" t="str">
        <f>IFERROR(IFERROR(VLOOKUP("H3",[1]Eingabe!A30:J30,5,FALSE),VLOOKUP("H3 (TP)",[1]Eingabe!A30:J30,5,FALSE)),"")</f>
        <v/>
      </c>
      <c r="E49" s="12" t="str">
        <f>IFERROR(IFERROR(VLOOKUP("H3",[1]Eingabe!A30:J30,2,FALSE),VLOOKUP("H3 (TP)",[1]Eingabe!A30:J30,2,FALSE)),"")</f>
        <v/>
      </c>
      <c r="F49" s="30" t="str">
        <f>IFERROR(IFERROR(VLOOKUP("H3",[1]Eingabe!A30:J30,7,FALSE),VLOOKUP("H3 (TP)",[1]Eingabe!A30:J30,7,FALSE)),"")</f>
        <v/>
      </c>
      <c r="G49" s="30" t="str">
        <f>IFERROR(IFERROR(VLOOKUP("H3",[1]Eingabe!A30:J30,8,FALSE),VLOOKUP("H3 (TP)",[1]Eingabe!A30:J30,8,FALSE)),"")</f>
        <v/>
      </c>
      <c r="H49" s="30" t="str">
        <f>IFERROR(IFERROR(VLOOKUP("H3",[1]Eingabe!A30:J30,9,FALSE),VLOOKUP("H3 (TP)",[1]Eingabe!A30:J30,9,FALSE)),"")</f>
        <v/>
      </c>
      <c r="I49" s="31" t="str">
        <f>IFERROR(IFERROR(VLOOKUP("H3",[1]Eingabe!A30:J30,10,FALSE),VLOOKUP("H3 (TP)",[1]Eingabe!A30:J30,10,FALSE)),"")</f>
        <v/>
      </c>
      <c r="J49" s="28" t="str">
        <f t="shared" si="0"/>
        <v/>
      </c>
      <c r="K49" s="4" t="str">
        <f>IFERROR(VLOOKUP(J49,[1]Punktevergabe!$A$2:$B$107,2,FALSE),"")</f>
        <v/>
      </c>
      <c r="L49" s="6"/>
    </row>
    <row r="50" spans="1:12" ht="13.5" thickBot="1">
      <c r="A50" s="12" t="str">
        <f>IFERROR(IFERROR(VLOOKUP("H3 (TP)",[1]Eingabe!A32:J32,1,FALSE),VLOOKUP("H3",[1]Eingabe!A32:J32,1,FALSE)),"")</f>
        <v/>
      </c>
      <c r="B50" s="12" t="str">
        <f>IFERROR(IFERROR(VLOOKUP("H3",[1]Eingabe!A32:J32,3,FALSE),VLOOKUP("H3 (TP)",[1]Eingabe!A32:J32,3,FALSE)),"")</f>
        <v/>
      </c>
      <c r="C50" s="12" t="str">
        <f>IFERROR(IFERROR(VLOOKUP("H3",[1]Eingabe!A32:J32,4,FALSE),VLOOKUP("H3 (TP)",[1]Eingabe!A32:J32,4,FALSE)),"")</f>
        <v/>
      </c>
      <c r="D50" s="12" t="str">
        <f>IFERROR(IFERROR(VLOOKUP("H3",[1]Eingabe!A32:J32,5,FALSE),VLOOKUP("H3 (TP)",[1]Eingabe!A32:J32,5,FALSE)),"")</f>
        <v/>
      </c>
      <c r="E50" s="12" t="str">
        <f>IFERROR(IFERROR(VLOOKUP("H3",[1]Eingabe!A32:J32,2,FALSE),VLOOKUP("H3 (TP)",[1]Eingabe!A32:J32,2,FALSE)),"")</f>
        <v/>
      </c>
      <c r="F50" s="30" t="str">
        <f>IFERROR(IFERROR(VLOOKUP("H3",[1]Eingabe!A32:J32,7,FALSE),VLOOKUP("H3 (TP)",[1]Eingabe!A32:J32,7,FALSE)),"")</f>
        <v/>
      </c>
      <c r="G50" s="30" t="str">
        <f>IFERROR(IFERROR(VLOOKUP("H3",[1]Eingabe!A32:J32,8,FALSE),VLOOKUP("H3 (TP)",[1]Eingabe!A32:J32,8,FALSE)),"")</f>
        <v/>
      </c>
      <c r="H50" s="30" t="str">
        <f>IFERROR(IFERROR(VLOOKUP("H3",[1]Eingabe!A32:J32,9,FALSE),VLOOKUP("H3 (TP)",[1]Eingabe!A32:J32,9,FALSE)),"")</f>
        <v/>
      </c>
      <c r="I50" s="31" t="str">
        <f>IFERROR(IFERROR(VLOOKUP("H3",[1]Eingabe!A32:J32,10,FALSE),VLOOKUP("H3 (TP)",[1]Eingabe!A32:J32,10,FALSE)),"")</f>
        <v/>
      </c>
      <c r="J50" s="28" t="str">
        <f t="shared" si="0"/>
        <v/>
      </c>
      <c r="K50" s="4" t="str">
        <f>IFERROR(VLOOKUP(J50,[1]Punktevergabe!$A$2:$B$107,2,FALSE),"")</f>
        <v/>
      </c>
      <c r="L50" s="6"/>
    </row>
    <row r="51" spans="1:12" ht="13.5" thickBot="1">
      <c r="A51" s="12" t="str">
        <f>IFERROR(IFERROR(VLOOKUP("H3 (TP)",[1]Eingabe!A34:J34,1,FALSE),VLOOKUP("H3",[1]Eingabe!A34:J34,1,FALSE)),"")</f>
        <v/>
      </c>
      <c r="B51" s="12" t="str">
        <f>IFERROR(IFERROR(VLOOKUP("H3",[1]Eingabe!A34:J34,3,FALSE),VLOOKUP("H3 (TP)",[1]Eingabe!A34:J34,3,FALSE)),"")</f>
        <v/>
      </c>
      <c r="C51" s="12" t="str">
        <f>IFERROR(IFERROR(VLOOKUP("H3",[1]Eingabe!A34:J34,4,FALSE),VLOOKUP("H3 (TP)",[1]Eingabe!A34:J34,4,FALSE)),"")</f>
        <v/>
      </c>
      <c r="D51" s="12" t="str">
        <f>IFERROR(IFERROR(VLOOKUP("H3",[1]Eingabe!A34:J34,5,FALSE),VLOOKUP("H3 (TP)",[1]Eingabe!A34:J34,5,FALSE)),"")</f>
        <v/>
      </c>
      <c r="E51" s="12" t="str">
        <f>IFERROR(IFERROR(VLOOKUP("H3",[1]Eingabe!A34:J34,2,FALSE),VLOOKUP("H3 (TP)",[1]Eingabe!A34:J34,2,FALSE)),"")</f>
        <v/>
      </c>
      <c r="F51" s="30" t="str">
        <f>IFERROR(IFERROR(VLOOKUP("H3",[1]Eingabe!A34:J34,7,FALSE),VLOOKUP("H3 (TP)",[1]Eingabe!A34:J34,7,FALSE)),"")</f>
        <v/>
      </c>
      <c r="G51" s="30" t="str">
        <f>IFERROR(IFERROR(VLOOKUP("H3",[1]Eingabe!A34:J34,8,FALSE),VLOOKUP("H3 (TP)",[1]Eingabe!A34:J34,8,FALSE)),"")</f>
        <v/>
      </c>
      <c r="H51" s="30" t="str">
        <f>IFERROR(IFERROR(VLOOKUP("H3",[1]Eingabe!A34:J34,9,FALSE),VLOOKUP("H3 (TP)",[1]Eingabe!A34:J34,9,FALSE)),"")</f>
        <v/>
      </c>
      <c r="I51" s="31" t="str">
        <f>IFERROR(IFERROR(VLOOKUP("H3",[1]Eingabe!A34:J34,10,FALSE),VLOOKUP("H3 (TP)",[1]Eingabe!A34:J34,10,FALSE)),"")</f>
        <v/>
      </c>
      <c r="J51" s="28" t="str">
        <f t="shared" si="0"/>
        <v/>
      </c>
      <c r="K51" s="4" t="str">
        <f>IFERROR(VLOOKUP(J51,[1]Punktevergabe!$A$2:$B$107,2,FALSE),"")</f>
        <v/>
      </c>
      <c r="L51" s="6"/>
    </row>
    <row r="52" spans="1:12" ht="13.5" thickBot="1">
      <c r="A52" s="12" t="str">
        <f>IFERROR(IFERROR(VLOOKUP("H3 (TP)",[1]Eingabe!A35:J35,1,FALSE),VLOOKUP("H3",[1]Eingabe!A35:J35,1,FALSE)),"")</f>
        <v/>
      </c>
      <c r="B52" s="12" t="str">
        <f>IFERROR(IFERROR(VLOOKUP("H3",[1]Eingabe!A35:J35,3,FALSE),VLOOKUP("H3 (TP)",[1]Eingabe!A35:J35,3,FALSE)),"")</f>
        <v/>
      </c>
      <c r="C52" s="12" t="str">
        <f>IFERROR(IFERROR(VLOOKUP("H3",[1]Eingabe!A35:J35,4,FALSE),VLOOKUP("H3 (TP)",[1]Eingabe!A35:J35,4,FALSE)),"")</f>
        <v/>
      </c>
      <c r="D52" s="12" t="str">
        <f>IFERROR(IFERROR(VLOOKUP("H3",[1]Eingabe!A35:J35,5,FALSE),VLOOKUP("H3 (TP)",[1]Eingabe!A35:J35,5,FALSE)),"")</f>
        <v/>
      </c>
      <c r="E52" s="12" t="str">
        <f>IFERROR(IFERROR(VLOOKUP("H3",[1]Eingabe!A35:J35,2,FALSE),VLOOKUP("H3 (TP)",[1]Eingabe!A35:J35,2,FALSE)),"")</f>
        <v/>
      </c>
      <c r="F52" s="30" t="str">
        <f>IFERROR(IFERROR(VLOOKUP("H3",[1]Eingabe!A35:J35,7,FALSE),VLOOKUP("H3 (TP)",[1]Eingabe!A35:J35,7,FALSE)),"")</f>
        <v/>
      </c>
      <c r="G52" s="30" t="str">
        <f>IFERROR(IFERROR(VLOOKUP("H3",[1]Eingabe!A35:J35,8,FALSE),VLOOKUP("H3 (TP)",[1]Eingabe!A35:J35,8,FALSE)),"")</f>
        <v/>
      </c>
      <c r="H52" s="30" t="str">
        <f>IFERROR(IFERROR(VLOOKUP("H3",[1]Eingabe!A35:J35,9,FALSE),VLOOKUP("H3 (TP)",[1]Eingabe!A35:J35,9,FALSE)),"")</f>
        <v/>
      </c>
      <c r="I52" s="31" t="str">
        <f>IFERROR(IFERROR(VLOOKUP("H3",[1]Eingabe!A35:J35,10,FALSE),VLOOKUP("H3 (TP)",[1]Eingabe!A35:J35,10,FALSE)),"")</f>
        <v/>
      </c>
      <c r="J52" s="28" t="str">
        <f t="shared" si="0"/>
        <v/>
      </c>
      <c r="K52" s="4" t="str">
        <f>IFERROR(VLOOKUP(J52,[1]Punktevergabe!$A$2:$B$107,2,FALSE),"")</f>
        <v/>
      </c>
      <c r="L52" s="6"/>
    </row>
    <row r="53" spans="1:12" ht="13.5" thickBot="1">
      <c r="A53" s="12" t="str">
        <f>IFERROR(IFERROR(VLOOKUP("H3 (TP)",[1]Eingabe!A36:J36,1,FALSE),VLOOKUP("H3",[1]Eingabe!A36:J36,1,FALSE)),"")</f>
        <v/>
      </c>
      <c r="B53" s="12" t="str">
        <f>IFERROR(IFERROR(VLOOKUP("H3",[1]Eingabe!A36:J36,3,FALSE),VLOOKUP("H3 (TP)",[1]Eingabe!A36:J36,3,FALSE)),"")</f>
        <v/>
      </c>
      <c r="C53" s="12" t="str">
        <f>IFERROR(IFERROR(VLOOKUP("H3",[1]Eingabe!A36:J36,4,FALSE),VLOOKUP("H3 (TP)",[1]Eingabe!A36:J36,4,FALSE)),"")</f>
        <v/>
      </c>
      <c r="D53" s="12" t="str">
        <f>IFERROR(IFERROR(VLOOKUP("H3",[1]Eingabe!A36:J36,5,FALSE),VLOOKUP("H3 (TP)",[1]Eingabe!A36:J36,5,FALSE)),"")</f>
        <v/>
      </c>
      <c r="E53" s="12" t="str">
        <f>IFERROR(IFERROR(VLOOKUP("H3",[1]Eingabe!A36:J36,2,FALSE),VLOOKUP("H3 (TP)",[1]Eingabe!A36:J36,2,FALSE)),"")</f>
        <v/>
      </c>
      <c r="F53" s="30" t="str">
        <f>IFERROR(IFERROR(VLOOKUP("H3",[1]Eingabe!A36:J36,7,FALSE),VLOOKUP("H3 (TP)",[1]Eingabe!A36:J36,7,FALSE)),"")</f>
        <v/>
      </c>
      <c r="G53" s="30" t="str">
        <f>IFERROR(IFERROR(VLOOKUP("H3",[1]Eingabe!A36:J36,8,FALSE),VLOOKUP("H3 (TP)",[1]Eingabe!A36:J36,8,FALSE)),"")</f>
        <v/>
      </c>
      <c r="H53" s="30" t="str">
        <f>IFERROR(IFERROR(VLOOKUP("H3",[1]Eingabe!A36:J36,9,FALSE),VLOOKUP("H3 (TP)",[1]Eingabe!A36:J36,9,FALSE)),"")</f>
        <v/>
      </c>
      <c r="I53" s="31" t="str">
        <f>IFERROR(IFERROR(VLOOKUP("H3",[1]Eingabe!A36:J36,10,FALSE),VLOOKUP("H3 (TP)",[1]Eingabe!A36:J36,10,FALSE)),"")</f>
        <v/>
      </c>
      <c r="J53" s="28" t="str">
        <f t="shared" ref="J53:J84" si="1">IFERROR(RANK(I53,$I$9:$I$107),"")</f>
        <v/>
      </c>
      <c r="K53" s="4" t="str">
        <f>IFERROR(VLOOKUP(J53,[1]Punktevergabe!$A$2:$B$107,2,FALSE),"")</f>
        <v/>
      </c>
      <c r="L53" s="6"/>
    </row>
    <row r="54" spans="1:12" ht="13.5" thickBot="1">
      <c r="A54" s="12" t="str">
        <f>IFERROR(IFERROR(VLOOKUP("H3 (TP)",[1]Eingabe!A37:J37,1,FALSE),VLOOKUP("H3",[1]Eingabe!A37:J37,1,FALSE)),"")</f>
        <v/>
      </c>
      <c r="B54" s="12" t="str">
        <f>IFERROR(IFERROR(VLOOKUP("H3",[1]Eingabe!A37:J37,3,FALSE),VLOOKUP("H3 (TP)",[1]Eingabe!A37:J37,3,FALSE)),"")</f>
        <v/>
      </c>
      <c r="C54" s="12" t="str">
        <f>IFERROR(IFERROR(VLOOKUP("H3",[1]Eingabe!A37:J37,4,FALSE),VLOOKUP("H3 (TP)",[1]Eingabe!A37:J37,4,FALSE)),"")</f>
        <v/>
      </c>
      <c r="D54" s="12" t="str">
        <f>IFERROR(IFERROR(VLOOKUP("H3",[1]Eingabe!A37:J37,5,FALSE),VLOOKUP("H3 (TP)",[1]Eingabe!A37:J37,5,FALSE)),"")</f>
        <v/>
      </c>
      <c r="E54" s="12" t="str">
        <f>IFERROR(IFERROR(VLOOKUP("H3",[1]Eingabe!A37:J37,2,FALSE),VLOOKUP("H3 (TP)",[1]Eingabe!A37:J37,2,FALSE)),"")</f>
        <v/>
      </c>
      <c r="F54" s="30" t="str">
        <f>IFERROR(IFERROR(VLOOKUP("H3",[1]Eingabe!A37:J37,7,FALSE),VLOOKUP("H3 (TP)",[1]Eingabe!A37:J37,7,FALSE)),"")</f>
        <v/>
      </c>
      <c r="G54" s="30" t="str">
        <f>IFERROR(IFERROR(VLOOKUP("H3",[1]Eingabe!A37:J37,8,FALSE),VLOOKUP("H3 (TP)",[1]Eingabe!A37:J37,8,FALSE)),"")</f>
        <v/>
      </c>
      <c r="H54" s="30" t="str">
        <f>IFERROR(IFERROR(VLOOKUP("H3",[1]Eingabe!A37:J37,9,FALSE),VLOOKUP("H3 (TP)",[1]Eingabe!A37:J37,9,FALSE)),"")</f>
        <v/>
      </c>
      <c r="I54" s="31" t="str">
        <f>IFERROR(IFERROR(VLOOKUP("H3",[1]Eingabe!A37:J37,10,FALSE),VLOOKUP("H3 (TP)",[1]Eingabe!A37:J37,10,FALSE)),"")</f>
        <v/>
      </c>
      <c r="J54" s="28" t="str">
        <f t="shared" si="1"/>
        <v/>
      </c>
      <c r="K54" s="4" t="str">
        <f>IFERROR(VLOOKUP(J54,[1]Punktevergabe!$A$2:$B$107,2,FALSE),"")</f>
        <v/>
      </c>
      <c r="L54" s="6"/>
    </row>
    <row r="55" spans="1:12" ht="13.5" thickBot="1">
      <c r="A55" s="12" t="str">
        <f>IFERROR(IFERROR(VLOOKUP("H3 (TP)",[1]Eingabe!A38:J38,1,FALSE),VLOOKUP("H3",[1]Eingabe!A38:J38,1,FALSE)),"")</f>
        <v/>
      </c>
      <c r="B55" s="12" t="str">
        <f>IFERROR(IFERROR(VLOOKUP("H3",[1]Eingabe!A38:J38,3,FALSE),VLOOKUP("H3 (TP)",[1]Eingabe!A38:J38,3,FALSE)),"")</f>
        <v/>
      </c>
      <c r="C55" s="12" t="str">
        <f>IFERROR(IFERROR(VLOOKUP("H3",[1]Eingabe!A38:J38,4,FALSE),VLOOKUP("H3 (TP)",[1]Eingabe!A38:J38,4,FALSE)),"")</f>
        <v/>
      </c>
      <c r="D55" s="12" t="str">
        <f>IFERROR(IFERROR(VLOOKUP("H3",[1]Eingabe!A38:J38,5,FALSE),VLOOKUP("H3 (TP)",[1]Eingabe!A38:J38,5,FALSE)),"")</f>
        <v/>
      </c>
      <c r="E55" s="12" t="str">
        <f>IFERROR(IFERROR(VLOOKUP("H3",[1]Eingabe!A38:J38,2,FALSE),VLOOKUP("H3 (TP)",[1]Eingabe!A38:J38,2,FALSE)),"")</f>
        <v/>
      </c>
      <c r="F55" s="30" t="str">
        <f>IFERROR(IFERROR(VLOOKUP("H3",[1]Eingabe!A38:J38,7,FALSE),VLOOKUP("H3 (TP)",[1]Eingabe!A38:J38,7,FALSE)),"")</f>
        <v/>
      </c>
      <c r="G55" s="30" t="str">
        <f>IFERROR(IFERROR(VLOOKUP("H3",[1]Eingabe!A38:J38,8,FALSE),VLOOKUP("H3 (TP)",[1]Eingabe!A38:J38,8,FALSE)),"")</f>
        <v/>
      </c>
      <c r="H55" s="30" t="str">
        <f>IFERROR(IFERROR(VLOOKUP("H3",[1]Eingabe!A38:J38,9,FALSE),VLOOKUP("H3 (TP)",[1]Eingabe!A38:J38,9,FALSE)),"")</f>
        <v/>
      </c>
      <c r="I55" s="31" t="str">
        <f>IFERROR(IFERROR(VLOOKUP("H3",[1]Eingabe!A38:J38,10,FALSE),VLOOKUP("H3 (TP)",[1]Eingabe!A38:J38,10,FALSE)),"")</f>
        <v/>
      </c>
      <c r="J55" s="28" t="str">
        <f t="shared" si="1"/>
        <v/>
      </c>
      <c r="K55" s="4" t="str">
        <f>IFERROR(VLOOKUP(J55,[1]Punktevergabe!$A$2:$B$107,2,FALSE),"")</f>
        <v/>
      </c>
      <c r="L55" s="6"/>
    </row>
    <row r="56" spans="1:12" ht="13.5" thickBot="1">
      <c r="A56" s="12" t="str">
        <f>IFERROR(IFERROR(VLOOKUP("H3 (TP)",[1]Eingabe!A39:J39,1,FALSE),VLOOKUP("H3",[1]Eingabe!A39:J39,1,FALSE)),"")</f>
        <v/>
      </c>
      <c r="B56" s="12" t="str">
        <f>IFERROR(IFERROR(VLOOKUP("H3",[1]Eingabe!A39:J39,3,FALSE),VLOOKUP("H3 (TP)",[1]Eingabe!A39:J39,3,FALSE)),"")</f>
        <v/>
      </c>
      <c r="C56" s="12" t="str">
        <f>IFERROR(IFERROR(VLOOKUP("H3",[1]Eingabe!A39:J39,4,FALSE),VLOOKUP("H3 (TP)",[1]Eingabe!A39:J39,4,FALSE)),"")</f>
        <v/>
      </c>
      <c r="D56" s="12" t="str">
        <f>IFERROR(IFERROR(VLOOKUP("H3",[1]Eingabe!A39:J39,5,FALSE),VLOOKUP("H3 (TP)",[1]Eingabe!A39:J39,5,FALSE)),"")</f>
        <v/>
      </c>
      <c r="E56" s="12" t="str">
        <f>IFERROR(IFERROR(VLOOKUP("H3",[1]Eingabe!A39:J39,2,FALSE),VLOOKUP("H3 (TP)",[1]Eingabe!A39:J39,2,FALSE)),"")</f>
        <v/>
      </c>
      <c r="F56" s="30" t="str">
        <f>IFERROR(IFERROR(VLOOKUP("H3",[1]Eingabe!A39:J39,7,FALSE),VLOOKUP("H3 (TP)",[1]Eingabe!A39:J39,7,FALSE)),"")</f>
        <v/>
      </c>
      <c r="G56" s="30" t="str">
        <f>IFERROR(IFERROR(VLOOKUP("H3",[1]Eingabe!A39:J39,8,FALSE),VLOOKUP("H3 (TP)",[1]Eingabe!A39:J39,8,FALSE)),"")</f>
        <v/>
      </c>
      <c r="H56" s="30" t="str">
        <f>IFERROR(IFERROR(VLOOKUP("H3",[1]Eingabe!A39:J39,9,FALSE),VLOOKUP("H3 (TP)",[1]Eingabe!A39:J39,9,FALSE)),"")</f>
        <v/>
      </c>
      <c r="I56" s="31" t="str">
        <f>IFERROR(IFERROR(VLOOKUP("H3",[1]Eingabe!A39:J39,10,FALSE),VLOOKUP("H3 (TP)",[1]Eingabe!A39:J39,10,FALSE)),"")</f>
        <v/>
      </c>
      <c r="J56" s="28" t="str">
        <f t="shared" si="1"/>
        <v/>
      </c>
      <c r="K56" s="4" t="str">
        <f>IFERROR(VLOOKUP(J56,[1]Punktevergabe!$A$2:$B$107,2,FALSE),"")</f>
        <v/>
      </c>
      <c r="L56" s="6"/>
    </row>
    <row r="57" spans="1:12" ht="13.5" thickBot="1">
      <c r="A57" s="12" t="str">
        <f>IFERROR(IFERROR(VLOOKUP("H3 (TP)",[1]Eingabe!A40:J40,1,FALSE),VLOOKUP("H3",[1]Eingabe!A40:J40,1,FALSE)),"")</f>
        <v/>
      </c>
      <c r="B57" s="12" t="str">
        <f>IFERROR(IFERROR(VLOOKUP("H3",[1]Eingabe!A40:J40,3,FALSE),VLOOKUP("H3 (TP)",[1]Eingabe!A40:J40,3,FALSE)),"")</f>
        <v/>
      </c>
      <c r="C57" s="12" t="str">
        <f>IFERROR(IFERROR(VLOOKUP("H3",[1]Eingabe!A40:J40,4,FALSE),VLOOKUP("H3 (TP)",[1]Eingabe!A40:J40,4,FALSE)),"")</f>
        <v/>
      </c>
      <c r="D57" s="12" t="str">
        <f>IFERROR(IFERROR(VLOOKUP("H3",[1]Eingabe!A40:J40,5,FALSE),VLOOKUP("H3 (TP)",[1]Eingabe!A40:J40,5,FALSE)),"")</f>
        <v/>
      </c>
      <c r="E57" s="12" t="str">
        <f>IFERROR(IFERROR(VLOOKUP("H3",[1]Eingabe!A40:J40,2,FALSE),VLOOKUP("H3 (TP)",[1]Eingabe!A40:J40,2,FALSE)),"")</f>
        <v/>
      </c>
      <c r="F57" s="30" t="str">
        <f>IFERROR(IFERROR(VLOOKUP("H3",[1]Eingabe!A40:J40,7,FALSE),VLOOKUP("H3 (TP)",[1]Eingabe!A40:J40,7,FALSE)),"")</f>
        <v/>
      </c>
      <c r="G57" s="30" t="str">
        <f>IFERROR(IFERROR(VLOOKUP("H3",[1]Eingabe!A40:J40,8,FALSE),VLOOKUP("H3 (TP)",[1]Eingabe!A40:J40,8,FALSE)),"")</f>
        <v/>
      </c>
      <c r="H57" s="30" t="str">
        <f>IFERROR(IFERROR(VLOOKUP("H3",[1]Eingabe!A40:J40,9,FALSE),VLOOKUP("H3 (TP)",[1]Eingabe!A40:J40,9,FALSE)),"")</f>
        <v/>
      </c>
      <c r="I57" s="31" t="str">
        <f>IFERROR(IFERROR(VLOOKUP("H3",[1]Eingabe!A40:J40,10,FALSE),VLOOKUP("H3 (TP)",[1]Eingabe!A40:J40,10,FALSE)),"")</f>
        <v/>
      </c>
      <c r="J57" s="28" t="str">
        <f t="shared" si="1"/>
        <v/>
      </c>
      <c r="K57" s="4" t="str">
        <f>IFERROR(VLOOKUP(J57,[1]Punktevergabe!$A$2:$B$107,2,FALSE),"")</f>
        <v/>
      </c>
      <c r="L57" s="6"/>
    </row>
    <row r="58" spans="1:12" ht="13.5" thickBot="1">
      <c r="A58" s="12" t="str">
        <f>IFERROR(IFERROR(VLOOKUP("H3 (TP)",[1]Eingabe!A43:J43,1,FALSE),VLOOKUP("H3",[1]Eingabe!A43:J43,1,FALSE)),"")</f>
        <v/>
      </c>
      <c r="B58" s="12" t="str">
        <f>IFERROR(IFERROR(VLOOKUP("H3",[1]Eingabe!A43:J43,3,FALSE),VLOOKUP("H3 (TP)",[1]Eingabe!A43:J43,3,FALSE)),"")</f>
        <v/>
      </c>
      <c r="C58" s="12" t="str">
        <f>IFERROR(IFERROR(VLOOKUP("H3",[1]Eingabe!A43:J43,4,FALSE),VLOOKUP("H3 (TP)",[1]Eingabe!A43:J43,4,FALSE)),"")</f>
        <v/>
      </c>
      <c r="D58" s="12" t="str">
        <f>IFERROR(IFERROR(VLOOKUP("H3",[1]Eingabe!A43:J43,5,FALSE),VLOOKUP("H3 (TP)",[1]Eingabe!A43:J43,5,FALSE)),"")</f>
        <v/>
      </c>
      <c r="E58" s="12" t="str">
        <f>IFERROR(IFERROR(VLOOKUP("H3",[1]Eingabe!A43:J43,2,FALSE),VLOOKUP("H3 (TP)",[1]Eingabe!A43:J43,2,FALSE)),"")</f>
        <v/>
      </c>
      <c r="F58" s="30" t="str">
        <f>IFERROR(IFERROR(VLOOKUP("H3",[1]Eingabe!A43:J43,7,FALSE),VLOOKUP("H3 (TP)",[1]Eingabe!A43:J43,7,FALSE)),"")</f>
        <v/>
      </c>
      <c r="G58" s="30" t="str">
        <f>IFERROR(IFERROR(VLOOKUP("H3",[1]Eingabe!A43:J43,8,FALSE),VLOOKUP("H3 (TP)",[1]Eingabe!A43:J43,8,FALSE)),"")</f>
        <v/>
      </c>
      <c r="H58" s="30" t="str">
        <f>IFERROR(IFERROR(VLOOKUP("H3",[1]Eingabe!A43:J43,9,FALSE),VLOOKUP("H3 (TP)",[1]Eingabe!A43:J43,9,FALSE)),"")</f>
        <v/>
      </c>
      <c r="I58" s="31" t="str">
        <f>IFERROR(IFERROR(VLOOKUP("H3",[1]Eingabe!A43:J43,10,FALSE),VLOOKUP("H3 (TP)",[1]Eingabe!A43:J43,10,FALSE)),"")</f>
        <v/>
      </c>
      <c r="J58" s="28" t="str">
        <f t="shared" si="1"/>
        <v/>
      </c>
      <c r="K58" s="4" t="str">
        <f>IFERROR(VLOOKUP(J58,[1]Punktevergabe!$A$2:$B$107,2,FALSE),"")</f>
        <v/>
      </c>
      <c r="L58" s="6"/>
    </row>
    <row r="59" spans="1:12" ht="13.5" thickBot="1">
      <c r="A59" s="12" t="str">
        <f>IFERROR(IFERROR(VLOOKUP("H3 (TP)",[1]Eingabe!A44:J44,1,FALSE),VLOOKUP("H3",[1]Eingabe!A44:J44,1,FALSE)),"")</f>
        <v/>
      </c>
      <c r="B59" s="12" t="str">
        <f>IFERROR(IFERROR(VLOOKUP("H3",[1]Eingabe!A44:J44,3,FALSE),VLOOKUP("H3 (TP)",[1]Eingabe!A44:J44,3,FALSE)),"")</f>
        <v/>
      </c>
      <c r="C59" s="12" t="str">
        <f>IFERROR(IFERROR(VLOOKUP("H3",[1]Eingabe!A44:J44,4,FALSE),VLOOKUP("H3 (TP)",[1]Eingabe!A44:J44,4,FALSE)),"")</f>
        <v/>
      </c>
      <c r="D59" s="12" t="str">
        <f>IFERROR(IFERROR(VLOOKUP("H3",[1]Eingabe!A44:J44,5,FALSE),VLOOKUP("H3 (TP)",[1]Eingabe!A44:J44,5,FALSE)),"")</f>
        <v/>
      </c>
      <c r="E59" s="12" t="str">
        <f>IFERROR(IFERROR(VLOOKUP("H3",[1]Eingabe!A44:J44,2,FALSE),VLOOKUP("H3 (TP)",[1]Eingabe!A44:J44,2,FALSE)),"")</f>
        <v/>
      </c>
      <c r="F59" s="30" t="str">
        <f>IFERROR(IFERROR(VLOOKUP("H3",[1]Eingabe!A44:J44,7,FALSE),VLOOKUP("H3 (TP)",[1]Eingabe!A44:J44,7,FALSE)),"")</f>
        <v/>
      </c>
      <c r="G59" s="30" t="str">
        <f>IFERROR(IFERROR(VLOOKUP("H3",[1]Eingabe!A44:J44,8,FALSE),VLOOKUP("H3 (TP)",[1]Eingabe!A44:J44,8,FALSE)),"")</f>
        <v/>
      </c>
      <c r="H59" s="30" t="str">
        <f>IFERROR(IFERROR(VLOOKUP("H3",[1]Eingabe!A44:J44,9,FALSE),VLOOKUP("H3 (TP)",[1]Eingabe!A44:J44,9,FALSE)),"")</f>
        <v/>
      </c>
      <c r="I59" s="31" t="str">
        <f>IFERROR(IFERROR(VLOOKUP("H3",[1]Eingabe!A44:J44,10,FALSE),VLOOKUP("H3 (TP)",[1]Eingabe!A44:J44,10,FALSE)),"")</f>
        <v/>
      </c>
      <c r="J59" s="28" t="str">
        <f t="shared" si="1"/>
        <v/>
      </c>
      <c r="K59" s="4" t="str">
        <f>IFERROR(VLOOKUP(J59,[1]Punktevergabe!$A$2:$B$107,2,FALSE),"")</f>
        <v/>
      </c>
    </row>
    <row r="60" spans="1:12" ht="13.5" thickBot="1">
      <c r="A60" s="12" t="str">
        <f>IFERROR(IFERROR(VLOOKUP("H3 (TP)",[1]Eingabe!A47:J47,1,FALSE),VLOOKUP("H3",[1]Eingabe!A47:J47,1,FALSE)),"")</f>
        <v/>
      </c>
      <c r="B60" s="12" t="str">
        <f>IFERROR(IFERROR(VLOOKUP("H3",[1]Eingabe!A47:J47,3,FALSE),VLOOKUP("H3 (TP)",[1]Eingabe!A47:J47,3,FALSE)),"")</f>
        <v/>
      </c>
      <c r="C60" s="12" t="str">
        <f>IFERROR(IFERROR(VLOOKUP("H3",[1]Eingabe!A47:J47,4,FALSE),VLOOKUP("H3 (TP)",[1]Eingabe!A47:J47,4,FALSE)),"")</f>
        <v/>
      </c>
      <c r="D60" s="12" t="str">
        <f>IFERROR(IFERROR(VLOOKUP("H3",[1]Eingabe!A47:J47,5,FALSE),VLOOKUP("H3 (TP)",[1]Eingabe!A47:J47,5,FALSE)),"")</f>
        <v/>
      </c>
      <c r="E60" s="12" t="str">
        <f>IFERROR(IFERROR(VLOOKUP("H3",[1]Eingabe!A47:J47,2,FALSE),VLOOKUP("H3 (TP)",[1]Eingabe!A47:J47,2,FALSE)),"")</f>
        <v/>
      </c>
      <c r="F60" s="30" t="str">
        <f>IFERROR(IFERROR(VLOOKUP("H3",[1]Eingabe!A47:J47,7,FALSE),VLOOKUP("H3 (TP)",[1]Eingabe!A47:J47,7,FALSE)),"")</f>
        <v/>
      </c>
      <c r="G60" s="30" t="str">
        <f>IFERROR(IFERROR(VLOOKUP("H3",[1]Eingabe!A47:J47,8,FALSE),VLOOKUP("H3 (TP)",[1]Eingabe!A47:J47,8,FALSE)),"")</f>
        <v/>
      </c>
      <c r="H60" s="30" t="str">
        <f>IFERROR(IFERROR(VLOOKUP("H3",[1]Eingabe!A47:J47,9,FALSE),VLOOKUP("H3 (TP)",[1]Eingabe!A47:J47,9,FALSE)),"")</f>
        <v/>
      </c>
      <c r="I60" s="31" t="str">
        <f>IFERROR(IFERROR(VLOOKUP("H3",[1]Eingabe!A47:J47,10,FALSE),VLOOKUP("H3 (TP)",[1]Eingabe!A47:J47,10,FALSE)),"")</f>
        <v/>
      </c>
      <c r="J60" s="28" t="str">
        <f t="shared" si="1"/>
        <v/>
      </c>
      <c r="K60" s="4" t="str">
        <f>IFERROR(VLOOKUP(J60,[1]Punktevergabe!$A$2:$B$107,2,FALSE),"")</f>
        <v/>
      </c>
    </row>
    <row r="61" spans="1:12" ht="13.5" thickBot="1">
      <c r="A61" s="12" t="str">
        <f>IFERROR(IFERROR(VLOOKUP("H3 (TP)",[1]Eingabe!A48:J48,1,FALSE),VLOOKUP("H3",[1]Eingabe!A48:J48,1,FALSE)),"")</f>
        <v/>
      </c>
      <c r="B61" s="12" t="str">
        <f>IFERROR(IFERROR(VLOOKUP("H3",[1]Eingabe!A48:J48,3,FALSE),VLOOKUP("H3 (TP)",[1]Eingabe!A48:J48,3,FALSE)),"")</f>
        <v/>
      </c>
      <c r="C61" s="12" t="str">
        <f>IFERROR(IFERROR(VLOOKUP("H3",[1]Eingabe!A48:J48,4,FALSE),VLOOKUP("H3 (TP)",[1]Eingabe!A48:J48,4,FALSE)),"")</f>
        <v/>
      </c>
      <c r="D61" s="12" t="str">
        <f>IFERROR(IFERROR(VLOOKUP("H3",[1]Eingabe!A48:J48,5,FALSE),VLOOKUP("H3 (TP)",[1]Eingabe!A48:J48,5,FALSE)),"")</f>
        <v/>
      </c>
      <c r="E61" s="12" t="str">
        <f>IFERROR(IFERROR(VLOOKUP("H3",[1]Eingabe!A48:J48,2,FALSE),VLOOKUP("H3 (TP)",[1]Eingabe!A48:J48,2,FALSE)),"")</f>
        <v/>
      </c>
      <c r="F61" s="30" t="str">
        <f>IFERROR(IFERROR(VLOOKUP("H3",[1]Eingabe!A48:J48,7,FALSE),VLOOKUP("H3 (TP)",[1]Eingabe!A48:J48,7,FALSE)),"")</f>
        <v/>
      </c>
      <c r="G61" s="30" t="str">
        <f>IFERROR(IFERROR(VLOOKUP("H3",[1]Eingabe!A48:J48,8,FALSE),VLOOKUP("H3 (TP)",[1]Eingabe!A48:J48,8,FALSE)),"")</f>
        <v/>
      </c>
      <c r="H61" s="30" t="str">
        <f>IFERROR(IFERROR(VLOOKUP("H3",[1]Eingabe!A48:J48,9,FALSE),VLOOKUP("H3 (TP)",[1]Eingabe!A48:J48,9,FALSE)),"")</f>
        <v/>
      </c>
      <c r="I61" s="31" t="str">
        <f>IFERROR(IFERROR(VLOOKUP("H3",[1]Eingabe!A48:J48,10,FALSE),VLOOKUP("H3 (TP)",[1]Eingabe!A48:J48,10,FALSE)),"")</f>
        <v/>
      </c>
      <c r="J61" s="28" t="str">
        <f t="shared" si="1"/>
        <v/>
      </c>
      <c r="K61" s="4" t="str">
        <f>IFERROR(VLOOKUP(J61,[1]Punktevergabe!$A$2:$B$107,2,FALSE),"")</f>
        <v/>
      </c>
    </row>
    <row r="62" spans="1:12" ht="13.5" thickBot="1">
      <c r="A62" s="12" t="str">
        <f>IFERROR(IFERROR(VLOOKUP("H3 (TP)",[1]Eingabe!A50:J50,1,FALSE),VLOOKUP("H3",[1]Eingabe!A50:J50,1,FALSE)),"")</f>
        <v/>
      </c>
      <c r="B62" s="12" t="str">
        <f>IFERROR(IFERROR(VLOOKUP("H3",[1]Eingabe!A50:J50,3,FALSE),VLOOKUP("H3 (TP)",[1]Eingabe!A50:J50,3,FALSE)),"")</f>
        <v/>
      </c>
      <c r="C62" s="12" t="str">
        <f>IFERROR(IFERROR(VLOOKUP("H3",[1]Eingabe!A50:J50,4,FALSE),VLOOKUP("H3 (TP)",[1]Eingabe!A50:J50,4,FALSE)),"")</f>
        <v/>
      </c>
      <c r="D62" s="12" t="str">
        <f>IFERROR(IFERROR(VLOOKUP("H3",[1]Eingabe!A50:J50,5,FALSE),VLOOKUP("H3 (TP)",[1]Eingabe!A50:J50,5,FALSE)),"")</f>
        <v/>
      </c>
      <c r="E62" s="12" t="str">
        <f>IFERROR(IFERROR(VLOOKUP("H3",[1]Eingabe!A50:J50,2,FALSE),VLOOKUP("H3 (TP)",[1]Eingabe!A50:J50,2,FALSE)),"")</f>
        <v/>
      </c>
      <c r="F62" s="30" t="str">
        <f>IFERROR(IFERROR(VLOOKUP("H3",[1]Eingabe!A50:J50,7,FALSE),VLOOKUP("H3 (TP)",[1]Eingabe!A50:J50,7,FALSE)),"")</f>
        <v/>
      </c>
      <c r="G62" s="30" t="str">
        <f>IFERROR(IFERROR(VLOOKUP("H3",[1]Eingabe!A50:J50,8,FALSE),VLOOKUP("H3 (TP)",[1]Eingabe!A50:J50,8,FALSE)),"")</f>
        <v/>
      </c>
      <c r="H62" s="30" t="str">
        <f>IFERROR(IFERROR(VLOOKUP("H3",[1]Eingabe!A50:J50,9,FALSE),VLOOKUP("H3 (TP)",[1]Eingabe!A50:J50,9,FALSE)),"")</f>
        <v/>
      </c>
      <c r="I62" s="31" t="str">
        <f>IFERROR(IFERROR(VLOOKUP("H3",[1]Eingabe!A50:J50,10,FALSE),VLOOKUP("H3 (TP)",[1]Eingabe!A50:J50,10,FALSE)),"")</f>
        <v/>
      </c>
      <c r="J62" s="28" t="str">
        <f t="shared" si="1"/>
        <v/>
      </c>
      <c r="K62" s="4" t="str">
        <f>IFERROR(VLOOKUP(J62,[1]Punktevergabe!$A$2:$B$107,2,FALSE),"")</f>
        <v/>
      </c>
    </row>
    <row r="63" spans="1:12" ht="13.5" thickBot="1">
      <c r="A63" s="12" t="str">
        <f>IFERROR(IFERROR(VLOOKUP("H3 (TP)",[1]Eingabe!A51:J51,1,FALSE),VLOOKUP("H3",[1]Eingabe!A51:J51,1,FALSE)),"")</f>
        <v/>
      </c>
      <c r="B63" s="12" t="str">
        <f>IFERROR(IFERROR(VLOOKUP("H3",[1]Eingabe!A51:J51,3,FALSE),VLOOKUP("H3 (TP)",[1]Eingabe!A51:J51,3,FALSE)),"")</f>
        <v/>
      </c>
      <c r="C63" s="12" t="str">
        <f>IFERROR(IFERROR(VLOOKUP("H3",[1]Eingabe!A51:J51,4,FALSE),VLOOKUP("H3 (TP)",[1]Eingabe!A51:J51,4,FALSE)),"")</f>
        <v/>
      </c>
      <c r="D63" s="12" t="str">
        <f>IFERROR(IFERROR(VLOOKUP("H3",[1]Eingabe!A51:J51,5,FALSE),VLOOKUP("H3 (TP)",[1]Eingabe!A51:J51,5,FALSE)),"")</f>
        <v/>
      </c>
      <c r="E63" s="12" t="str">
        <f>IFERROR(IFERROR(VLOOKUP("H3",[1]Eingabe!A51:J51,2,FALSE),VLOOKUP("H3 (TP)",[1]Eingabe!A51:J51,2,FALSE)),"")</f>
        <v/>
      </c>
      <c r="F63" s="30" t="str">
        <f>IFERROR(IFERROR(VLOOKUP("H3",[1]Eingabe!A51:J51,7,FALSE),VLOOKUP("H3 (TP)",[1]Eingabe!A51:J51,7,FALSE)),"")</f>
        <v/>
      </c>
      <c r="G63" s="30" t="str">
        <f>IFERROR(IFERROR(VLOOKUP("H3",[1]Eingabe!A51:J51,8,FALSE),VLOOKUP("H3 (TP)",[1]Eingabe!A51:J51,8,FALSE)),"")</f>
        <v/>
      </c>
      <c r="H63" s="30" t="str">
        <f>IFERROR(IFERROR(VLOOKUP("H3",[1]Eingabe!A51:J51,9,FALSE),VLOOKUP("H3 (TP)",[1]Eingabe!A51:J51,9,FALSE)),"")</f>
        <v/>
      </c>
      <c r="I63" s="31" t="str">
        <f>IFERROR(IFERROR(VLOOKUP("H3",[1]Eingabe!A51:J51,10,FALSE),VLOOKUP("H3 (TP)",[1]Eingabe!A51:J51,10,FALSE)),"")</f>
        <v/>
      </c>
      <c r="J63" s="28" t="str">
        <f t="shared" si="1"/>
        <v/>
      </c>
      <c r="K63" s="4" t="str">
        <f>IFERROR(VLOOKUP(J63,[1]Punktevergabe!$A$2:$B$107,2,FALSE),"")</f>
        <v/>
      </c>
    </row>
    <row r="64" spans="1:12" ht="13.5" thickBot="1">
      <c r="A64" s="12" t="str">
        <f>IFERROR(IFERROR(VLOOKUP("H3 (TP)",[1]Eingabe!A55:J55,1,FALSE),VLOOKUP("H3",[1]Eingabe!A55:J55,1,FALSE)),"")</f>
        <v/>
      </c>
      <c r="B64" s="12" t="str">
        <f>IFERROR(IFERROR(VLOOKUP("H3",[1]Eingabe!A55:J55,3,FALSE),VLOOKUP("H3 (TP)",[1]Eingabe!A55:J55,3,FALSE)),"")</f>
        <v/>
      </c>
      <c r="C64" s="12" t="str">
        <f>IFERROR(IFERROR(VLOOKUP("H3",[1]Eingabe!A55:J55,4,FALSE),VLOOKUP("H3 (TP)",[1]Eingabe!A55:J55,4,FALSE)),"")</f>
        <v/>
      </c>
      <c r="D64" s="12" t="str">
        <f>IFERROR(IFERROR(VLOOKUP("H3",[1]Eingabe!A55:J55,5,FALSE),VLOOKUP("H3 (TP)",[1]Eingabe!A55:J55,5,FALSE)),"")</f>
        <v/>
      </c>
      <c r="E64" s="12" t="str">
        <f>IFERROR(IFERROR(VLOOKUP("H3",[1]Eingabe!A55:J55,2,FALSE),VLOOKUP("H3 (TP)",[1]Eingabe!A55:J55,2,FALSE)),"")</f>
        <v/>
      </c>
      <c r="F64" s="30" t="str">
        <f>IFERROR(IFERROR(VLOOKUP("H3",[1]Eingabe!A55:J55,7,FALSE),VLOOKUP("H3 (TP)",[1]Eingabe!A55:J55,7,FALSE)),"")</f>
        <v/>
      </c>
      <c r="G64" s="30" t="str">
        <f>IFERROR(IFERROR(VLOOKUP("H3",[1]Eingabe!A55:J55,8,FALSE),VLOOKUP("H3 (TP)",[1]Eingabe!A55:J55,8,FALSE)),"")</f>
        <v/>
      </c>
      <c r="H64" s="30" t="str">
        <f>IFERROR(IFERROR(VLOOKUP("H3",[1]Eingabe!A55:J55,9,FALSE),VLOOKUP("H3 (TP)",[1]Eingabe!A55:J55,9,FALSE)),"")</f>
        <v/>
      </c>
      <c r="I64" s="31" t="str">
        <f>IFERROR(IFERROR(VLOOKUP("H3",[1]Eingabe!A55:J55,10,FALSE),VLOOKUP("H3 (TP)",[1]Eingabe!A55:J55,10,FALSE)),"")</f>
        <v/>
      </c>
      <c r="J64" s="28" t="str">
        <f t="shared" si="1"/>
        <v/>
      </c>
      <c r="K64" s="4" t="str">
        <f>IFERROR(VLOOKUP(J64,[1]Punktevergabe!$A$2:$B$107,2,FALSE),"")</f>
        <v/>
      </c>
    </row>
    <row r="65" spans="1:11" ht="13.5" thickBot="1">
      <c r="A65" s="12" t="str">
        <f>IFERROR(IFERROR(VLOOKUP("H3 (TP)",[1]Eingabe!A56:J56,1,FALSE),VLOOKUP("H3",[1]Eingabe!A56:J56,1,FALSE)),"")</f>
        <v/>
      </c>
      <c r="B65" s="12" t="str">
        <f>IFERROR(IFERROR(VLOOKUP("H3",[1]Eingabe!A56:J56,3,FALSE),VLOOKUP("H3 (TP)",[1]Eingabe!A56:J56,3,FALSE)),"")</f>
        <v/>
      </c>
      <c r="C65" s="12" t="str">
        <f>IFERROR(IFERROR(VLOOKUP("H3",[1]Eingabe!A56:J56,4,FALSE),VLOOKUP("H3 (TP)",[1]Eingabe!A56:J56,4,FALSE)),"")</f>
        <v/>
      </c>
      <c r="D65" s="12" t="str">
        <f>IFERROR(IFERROR(VLOOKUP("H3",[1]Eingabe!A56:J56,5,FALSE),VLOOKUP("H3 (TP)",[1]Eingabe!A56:J56,5,FALSE)),"")</f>
        <v/>
      </c>
      <c r="E65" s="12" t="str">
        <f>IFERROR(IFERROR(VLOOKUP("H3",[1]Eingabe!A56:J56,2,FALSE),VLOOKUP("H3 (TP)",[1]Eingabe!A56:J56,2,FALSE)),"")</f>
        <v/>
      </c>
      <c r="F65" s="30" t="str">
        <f>IFERROR(IFERROR(VLOOKUP("H3",[1]Eingabe!A56:J56,7,FALSE),VLOOKUP("H3 (TP)",[1]Eingabe!A56:J56,7,FALSE)),"")</f>
        <v/>
      </c>
      <c r="G65" s="30" t="str">
        <f>IFERROR(IFERROR(VLOOKUP("H3",[1]Eingabe!A56:J56,8,FALSE),VLOOKUP("H3 (TP)",[1]Eingabe!A56:J56,8,FALSE)),"")</f>
        <v/>
      </c>
      <c r="H65" s="30" t="str">
        <f>IFERROR(IFERROR(VLOOKUP("H3",[1]Eingabe!A56:J56,9,FALSE),VLOOKUP("H3 (TP)",[1]Eingabe!A56:J56,9,FALSE)),"")</f>
        <v/>
      </c>
      <c r="I65" s="31" t="str">
        <f>IFERROR(IFERROR(VLOOKUP("H3",[1]Eingabe!A56:J56,10,FALSE),VLOOKUP("H3 (TP)",[1]Eingabe!A56:J56,10,FALSE)),"")</f>
        <v/>
      </c>
      <c r="J65" s="28" t="str">
        <f t="shared" si="1"/>
        <v/>
      </c>
      <c r="K65" s="4" t="str">
        <f>IFERROR(VLOOKUP(J65,[1]Punktevergabe!$A$2:$B$107,2,FALSE),"")</f>
        <v/>
      </c>
    </row>
    <row r="66" spans="1:11" ht="13.5" thickBot="1">
      <c r="A66" s="12" t="str">
        <f>IFERROR(IFERROR(VLOOKUP("H3 (TP)",[1]Eingabe!A57:J57,1,FALSE),VLOOKUP("H3",[1]Eingabe!A57:J57,1,FALSE)),"")</f>
        <v/>
      </c>
      <c r="B66" s="12" t="str">
        <f>IFERROR(IFERROR(VLOOKUP("H3",[1]Eingabe!A57:J57,3,FALSE),VLOOKUP("H3 (TP)",[1]Eingabe!A57:J57,3,FALSE)),"")</f>
        <v/>
      </c>
      <c r="C66" s="12" t="str">
        <f>IFERROR(IFERROR(VLOOKUP("H3",[1]Eingabe!A57:J57,4,FALSE),VLOOKUP("H3 (TP)",[1]Eingabe!A57:J57,4,FALSE)),"")</f>
        <v/>
      </c>
      <c r="D66" s="12" t="str">
        <f>IFERROR(IFERROR(VLOOKUP("H3",[1]Eingabe!A57:J57,5,FALSE),VLOOKUP("H3 (TP)",[1]Eingabe!A57:J57,5,FALSE)),"")</f>
        <v/>
      </c>
      <c r="E66" s="12" t="str">
        <f>IFERROR(IFERROR(VLOOKUP("H3",[1]Eingabe!A57:J57,2,FALSE),VLOOKUP("H3 (TP)",[1]Eingabe!A57:J57,2,FALSE)),"")</f>
        <v/>
      </c>
      <c r="F66" s="30" t="str">
        <f>IFERROR(IFERROR(VLOOKUP("H3",[1]Eingabe!A57:J57,7,FALSE),VLOOKUP("H3 (TP)",[1]Eingabe!A57:J57,7,FALSE)),"")</f>
        <v/>
      </c>
      <c r="G66" s="30" t="str">
        <f>IFERROR(IFERROR(VLOOKUP("H3",[1]Eingabe!A57:J57,8,FALSE),VLOOKUP("H3 (TP)",[1]Eingabe!A57:J57,8,FALSE)),"")</f>
        <v/>
      </c>
      <c r="H66" s="30" t="str">
        <f>IFERROR(IFERROR(VLOOKUP("H3",[1]Eingabe!A57:J57,9,FALSE),VLOOKUP("H3 (TP)",[1]Eingabe!A57:J57,9,FALSE)),"")</f>
        <v/>
      </c>
      <c r="I66" s="31" t="str">
        <f>IFERROR(IFERROR(VLOOKUP("H3",[1]Eingabe!A57:J57,10,FALSE),VLOOKUP("H3 (TP)",[1]Eingabe!A57:J57,10,FALSE)),"")</f>
        <v/>
      </c>
      <c r="J66" s="28" t="str">
        <f t="shared" si="1"/>
        <v/>
      </c>
      <c r="K66" s="4" t="str">
        <f>IFERROR(VLOOKUP(J66,[1]Punktevergabe!$A$2:$B$107,2,FALSE),"")</f>
        <v/>
      </c>
    </row>
    <row r="67" spans="1:11" ht="13.5" thickBot="1">
      <c r="A67" s="12" t="str">
        <f>IFERROR(IFERROR(VLOOKUP("H3 (TP)",[1]Eingabe!A58:J58,1,FALSE),VLOOKUP("H3",[1]Eingabe!A58:J58,1,FALSE)),"")</f>
        <v/>
      </c>
      <c r="B67" s="12" t="str">
        <f>IFERROR(IFERROR(VLOOKUP("H3",[1]Eingabe!A58:J58,3,FALSE),VLOOKUP("H3 (TP)",[1]Eingabe!A58:J58,3,FALSE)),"")</f>
        <v/>
      </c>
      <c r="C67" s="12" t="str">
        <f>IFERROR(IFERROR(VLOOKUP("H3",[1]Eingabe!A58:J58,4,FALSE),VLOOKUP("H3 (TP)",[1]Eingabe!A58:J58,4,FALSE)),"")</f>
        <v/>
      </c>
      <c r="D67" s="12" t="str">
        <f>IFERROR(IFERROR(VLOOKUP("H3",[1]Eingabe!A58:J58,5,FALSE),VLOOKUP("H3 (TP)",[1]Eingabe!A58:J58,5,FALSE)),"")</f>
        <v/>
      </c>
      <c r="E67" s="12" t="str">
        <f>IFERROR(IFERROR(VLOOKUP("H3",[1]Eingabe!A58:J58,2,FALSE),VLOOKUP("H3 (TP)",[1]Eingabe!A58:J58,2,FALSE)),"")</f>
        <v/>
      </c>
      <c r="F67" s="30" t="str">
        <f>IFERROR(IFERROR(VLOOKUP("H3",[1]Eingabe!A58:J58,7,FALSE),VLOOKUP("H3 (TP)",[1]Eingabe!A58:J58,7,FALSE)),"")</f>
        <v/>
      </c>
      <c r="G67" s="30" t="str">
        <f>IFERROR(IFERROR(VLOOKUP("H3",[1]Eingabe!A58:J58,8,FALSE),VLOOKUP("H3 (TP)",[1]Eingabe!A58:J58,8,FALSE)),"")</f>
        <v/>
      </c>
      <c r="H67" s="30" t="str">
        <f>IFERROR(IFERROR(VLOOKUP("H3",[1]Eingabe!A58:J58,9,FALSE),VLOOKUP("H3 (TP)",[1]Eingabe!A58:J58,9,FALSE)),"")</f>
        <v/>
      </c>
      <c r="I67" s="31" t="str">
        <f>IFERROR(IFERROR(VLOOKUP("H3",[1]Eingabe!A58:J58,10,FALSE),VLOOKUP("H3 (TP)",[1]Eingabe!A58:J58,10,FALSE)),"")</f>
        <v/>
      </c>
      <c r="J67" s="28" t="str">
        <f t="shared" si="1"/>
        <v/>
      </c>
      <c r="K67" s="4" t="str">
        <f>IFERROR(VLOOKUP(J67,[1]Punktevergabe!$A$2:$B$107,2,FALSE),"")</f>
        <v/>
      </c>
    </row>
    <row r="68" spans="1:11" ht="13.5" thickBot="1">
      <c r="A68" s="12" t="str">
        <f>IFERROR(IFERROR(VLOOKUP("H3 (TP)",[1]Eingabe!A59:J59,1,FALSE),VLOOKUP("H3",[1]Eingabe!A59:J59,1,FALSE)),"")</f>
        <v/>
      </c>
      <c r="B68" s="12" t="str">
        <f>IFERROR(IFERROR(VLOOKUP("H3",[1]Eingabe!A59:J59,3,FALSE),VLOOKUP("H3 (TP)",[1]Eingabe!A59:J59,3,FALSE)),"")</f>
        <v/>
      </c>
      <c r="C68" s="12" t="str">
        <f>IFERROR(IFERROR(VLOOKUP("H3",[1]Eingabe!A59:J59,4,FALSE),VLOOKUP("H3 (TP)",[1]Eingabe!A59:J59,4,FALSE)),"")</f>
        <v/>
      </c>
      <c r="D68" s="12" t="str">
        <f>IFERROR(IFERROR(VLOOKUP("H3",[1]Eingabe!A59:J59,5,FALSE),VLOOKUP("H3 (TP)",[1]Eingabe!A59:J59,5,FALSE)),"")</f>
        <v/>
      </c>
      <c r="E68" s="12" t="str">
        <f>IFERROR(IFERROR(VLOOKUP("H3",[1]Eingabe!A59:J59,2,FALSE),VLOOKUP("H3 (TP)",[1]Eingabe!A59:J59,2,FALSE)),"")</f>
        <v/>
      </c>
      <c r="F68" s="30" t="str">
        <f>IFERROR(IFERROR(VLOOKUP("H3",[1]Eingabe!A59:J59,7,FALSE),VLOOKUP("H3 (TP)",[1]Eingabe!A59:J59,7,FALSE)),"")</f>
        <v/>
      </c>
      <c r="G68" s="30" t="str">
        <f>IFERROR(IFERROR(VLOOKUP("H3",[1]Eingabe!A59:J59,8,FALSE),VLOOKUP("H3 (TP)",[1]Eingabe!A59:J59,8,FALSE)),"")</f>
        <v/>
      </c>
      <c r="H68" s="30" t="str">
        <f>IFERROR(IFERROR(VLOOKUP("H3",[1]Eingabe!A59:J59,9,FALSE),VLOOKUP("H3 (TP)",[1]Eingabe!A59:J59,9,FALSE)),"")</f>
        <v/>
      </c>
      <c r="I68" s="31" t="str">
        <f>IFERROR(IFERROR(VLOOKUP("H3",[1]Eingabe!A59:J59,10,FALSE),VLOOKUP("H3 (TP)",[1]Eingabe!A59:J59,10,FALSE)),"")</f>
        <v/>
      </c>
      <c r="J68" s="28" t="str">
        <f t="shared" si="1"/>
        <v/>
      </c>
      <c r="K68" s="4" t="str">
        <f>IFERROR(VLOOKUP(J68,[1]Punktevergabe!$A$2:$B$107,2,FALSE),"")</f>
        <v/>
      </c>
    </row>
    <row r="69" spans="1:11" ht="13.5" thickBot="1">
      <c r="A69" s="12" t="str">
        <f>IFERROR(IFERROR(VLOOKUP("H3 (TP)",[1]Eingabe!A60:J60,1,FALSE),VLOOKUP("H3",[1]Eingabe!A60:J60,1,FALSE)),"")</f>
        <v/>
      </c>
      <c r="B69" s="12" t="str">
        <f>IFERROR(IFERROR(VLOOKUP("H3",[1]Eingabe!A60:J60,3,FALSE),VLOOKUP("H3 (TP)",[1]Eingabe!A60:J60,3,FALSE)),"")</f>
        <v/>
      </c>
      <c r="C69" s="12" t="str">
        <f>IFERROR(IFERROR(VLOOKUP("H3",[1]Eingabe!A60:J60,4,FALSE),VLOOKUP("H3 (TP)",[1]Eingabe!A60:J60,4,FALSE)),"")</f>
        <v/>
      </c>
      <c r="D69" s="12" t="str">
        <f>IFERROR(IFERROR(VLOOKUP("H3",[1]Eingabe!A60:J60,5,FALSE),VLOOKUP("H3 (TP)",[1]Eingabe!A60:J60,5,FALSE)),"")</f>
        <v/>
      </c>
      <c r="E69" s="12" t="str">
        <f>IFERROR(IFERROR(VLOOKUP("H3",[1]Eingabe!A60:J60,2,FALSE),VLOOKUP("H3 (TP)",[1]Eingabe!A60:J60,2,FALSE)),"")</f>
        <v/>
      </c>
      <c r="F69" s="30" t="str">
        <f>IFERROR(IFERROR(VLOOKUP("H3",[1]Eingabe!A60:J60,7,FALSE),VLOOKUP("H3 (TP)",[1]Eingabe!A60:J60,7,FALSE)),"")</f>
        <v/>
      </c>
      <c r="G69" s="30" t="str">
        <f>IFERROR(IFERROR(VLOOKUP("H3",[1]Eingabe!A60:J60,8,FALSE),VLOOKUP("H3 (TP)",[1]Eingabe!A60:J60,8,FALSE)),"")</f>
        <v/>
      </c>
      <c r="H69" s="30" t="str">
        <f>IFERROR(IFERROR(VLOOKUP("H3",[1]Eingabe!A60:J60,9,FALSE),VLOOKUP("H3 (TP)",[1]Eingabe!A60:J60,9,FALSE)),"")</f>
        <v/>
      </c>
      <c r="I69" s="31" t="str">
        <f>IFERROR(IFERROR(VLOOKUP("H3",[1]Eingabe!A60:J60,10,FALSE),VLOOKUP("H3 (TP)",[1]Eingabe!A60:J60,10,FALSE)),"")</f>
        <v/>
      </c>
      <c r="J69" s="28" t="str">
        <f t="shared" si="1"/>
        <v/>
      </c>
      <c r="K69" s="4" t="str">
        <f>IFERROR(VLOOKUP(J69,[1]Punktevergabe!$A$2:$B$107,2,FALSE),"")</f>
        <v/>
      </c>
    </row>
    <row r="70" spans="1:11" ht="13.5" thickBot="1">
      <c r="A70" s="12" t="str">
        <f>IFERROR(IFERROR(VLOOKUP("H3 (TP)",[1]Eingabe!A61:J61,1,FALSE),VLOOKUP("H3",[1]Eingabe!A61:J61,1,FALSE)),"")</f>
        <v/>
      </c>
      <c r="B70" s="12" t="str">
        <f>IFERROR(IFERROR(VLOOKUP("H3",[1]Eingabe!A61:J61,3,FALSE),VLOOKUP("H3 (TP)",[1]Eingabe!A61:J61,3,FALSE)),"")</f>
        <v/>
      </c>
      <c r="C70" s="12" t="str">
        <f>IFERROR(IFERROR(VLOOKUP("H3",[1]Eingabe!A61:J61,4,FALSE),VLOOKUP("H3 (TP)",[1]Eingabe!A61:J61,4,FALSE)),"")</f>
        <v/>
      </c>
      <c r="D70" s="12" t="str">
        <f>IFERROR(IFERROR(VLOOKUP("H3",[1]Eingabe!A61:J61,5,FALSE),VLOOKUP("H3 (TP)",[1]Eingabe!A61:J61,5,FALSE)),"")</f>
        <v/>
      </c>
      <c r="E70" s="12" t="str">
        <f>IFERROR(IFERROR(VLOOKUP("H3",[1]Eingabe!A61:J61,2,FALSE),VLOOKUP("H3 (TP)",[1]Eingabe!A61:J61,2,FALSE)),"")</f>
        <v/>
      </c>
      <c r="F70" s="30" t="str">
        <f>IFERROR(IFERROR(VLOOKUP("H3",[1]Eingabe!A61:J61,7,FALSE),VLOOKUP("H3 (TP)",[1]Eingabe!A61:J61,7,FALSE)),"")</f>
        <v/>
      </c>
      <c r="G70" s="30" t="str">
        <f>IFERROR(IFERROR(VLOOKUP("H3",[1]Eingabe!A61:J61,8,FALSE),VLOOKUP("H3 (TP)",[1]Eingabe!A61:J61,8,FALSE)),"")</f>
        <v/>
      </c>
      <c r="H70" s="30" t="str">
        <f>IFERROR(IFERROR(VLOOKUP("H3",[1]Eingabe!A61:J61,9,FALSE),VLOOKUP("H3 (TP)",[1]Eingabe!A61:J61,9,FALSE)),"")</f>
        <v/>
      </c>
      <c r="I70" s="31" t="str">
        <f>IFERROR(IFERROR(VLOOKUP("H3",[1]Eingabe!A61:J61,10,FALSE),VLOOKUP("H3 (TP)",[1]Eingabe!A61:J61,10,FALSE)),"")</f>
        <v/>
      </c>
      <c r="J70" s="28" t="str">
        <f t="shared" si="1"/>
        <v/>
      </c>
      <c r="K70" s="4" t="str">
        <f>IFERROR(VLOOKUP(J70,[1]Punktevergabe!$A$2:$B$107,2,FALSE),"")</f>
        <v/>
      </c>
    </row>
    <row r="71" spans="1:11" ht="13.5" thickBot="1">
      <c r="A71" s="12" t="str">
        <f>IFERROR(IFERROR(VLOOKUP("H3 (TP)",[1]Eingabe!A62:J62,1,FALSE),VLOOKUP("H3",[1]Eingabe!A62:J62,1,FALSE)),"")</f>
        <v/>
      </c>
      <c r="B71" s="12" t="str">
        <f>IFERROR(IFERROR(VLOOKUP("H3",[1]Eingabe!A62:J62,3,FALSE),VLOOKUP("H3 (TP)",[1]Eingabe!A62:J62,3,FALSE)),"")</f>
        <v/>
      </c>
      <c r="C71" s="12" t="str">
        <f>IFERROR(IFERROR(VLOOKUP("H3",[1]Eingabe!A62:J62,4,FALSE),VLOOKUP("H3 (TP)",[1]Eingabe!A62:J62,4,FALSE)),"")</f>
        <v/>
      </c>
      <c r="D71" s="12" t="str">
        <f>IFERROR(IFERROR(VLOOKUP("H3",[1]Eingabe!A62:J62,5,FALSE),VLOOKUP("H3 (TP)",[1]Eingabe!A62:J62,5,FALSE)),"")</f>
        <v/>
      </c>
      <c r="E71" s="12" t="str">
        <f>IFERROR(IFERROR(VLOOKUP("H3",[1]Eingabe!A62:J62,2,FALSE),VLOOKUP("H3 (TP)",[1]Eingabe!A62:J62,2,FALSE)),"")</f>
        <v/>
      </c>
      <c r="F71" s="30" t="str">
        <f>IFERROR(IFERROR(VLOOKUP("H3",[1]Eingabe!A62:J62,7,FALSE),VLOOKUP("H3 (TP)",[1]Eingabe!A62:J62,7,FALSE)),"")</f>
        <v/>
      </c>
      <c r="G71" s="30" t="str">
        <f>IFERROR(IFERROR(VLOOKUP("H3",[1]Eingabe!A62:J62,8,FALSE),VLOOKUP("H3 (TP)",[1]Eingabe!A62:J62,8,FALSE)),"")</f>
        <v/>
      </c>
      <c r="H71" s="30" t="str">
        <f>IFERROR(IFERROR(VLOOKUP("H3",[1]Eingabe!A62:J62,9,FALSE),VLOOKUP("H3 (TP)",[1]Eingabe!A62:J62,9,FALSE)),"")</f>
        <v/>
      </c>
      <c r="I71" s="31" t="str">
        <f>IFERROR(IFERROR(VLOOKUP("H3",[1]Eingabe!A62:J62,10,FALSE),VLOOKUP("H3 (TP)",[1]Eingabe!A62:J62,10,FALSE)),"")</f>
        <v/>
      </c>
      <c r="J71" s="28" t="str">
        <f t="shared" si="1"/>
        <v/>
      </c>
      <c r="K71" s="4" t="str">
        <f>IFERROR(VLOOKUP(J71,[1]Punktevergabe!$A$2:$B$107,2,FALSE),"")</f>
        <v/>
      </c>
    </row>
    <row r="72" spans="1:11" ht="13.5" thickBot="1">
      <c r="A72" s="12" t="str">
        <f>IFERROR(IFERROR(VLOOKUP("H3 (TP)",[1]Eingabe!A63:J63,1,FALSE),VLOOKUP("H3",[1]Eingabe!A63:J63,1,FALSE)),"")</f>
        <v/>
      </c>
      <c r="B72" s="12" t="str">
        <f>IFERROR(IFERROR(VLOOKUP("H3",[1]Eingabe!A63:J63,3,FALSE),VLOOKUP("H3 (TP)",[1]Eingabe!A63:J63,3,FALSE)),"")</f>
        <v/>
      </c>
      <c r="C72" s="12" t="str">
        <f>IFERROR(IFERROR(VLOOKUP("H3",[1]Eingabe!A63:J63,4,FALSE),VLOOKUP("H3 (TP)",[1]Eingabe!A63:J63,4,FALSE)),"")</f>
        <v/>
      </c>
      <c r="D72" s="12" t="str">
        <f>IFERROR(IFERROR(VLOOKUP("H3",[1]Eingabe!A63:J63,5,FALSE),VLOOKUP("H3 (TP)",[1]Eingabe!A63:J63,5,FALSE)),"")</f>
        <v/>
      </c>
      <c r="E72" s="12" t="str">
        <f>IFERROR(IFERROR(VLOOKUP("H3",[1]Eingabe!A63:J63,2,FALSE),VLOOKUP("H3 (TP)",[1]Eingabe!A63:J63,2,FALSE)),"")</f>
        <v/>
      </c>
      <c r="F72" s="30" t="str">
        <f>IFERROR(IFERROR(VLOOKUP("H3",[1]Eingabe!A63:J63,7,FALSE),VLOOKUP("H3 (TP)",[1]Eingabe!A63:J63,7,FALSE)),"")</f>
        <v/>
      </c>
      <c r="G72" s="30" t="str">
        <f>IFERROR(IFERROR(VLOOKUP("H3",[1]Eingabe!A63:J63,8,FALSE),VLOOKUP("H3 (TP)",[1]Eingabe!A63:J63,8,FALSE)),"")</f>
        <v/>
      </c>
      <c r="H72" s="30" t="str">
        <f>IFERROR(IFERROR(VLOOKUP("H3",[1]Eingabe!A63:J63,9,FALSE),VLOOKUP("H3 (TP)",[1]Eingabe!A63:J63,9,FALSE)),"")</f>
        <v/>
      </c>
      <c r="I72" s="31" t="str">
        <f>IFERROR(IFERROR(VLOOKUP("H3",[1]Eingabe!A63:J63,10,FALSE),VLOOKUP("H3 (TP)",[1]Eingabe!A63:J63,10,FALSE)),"")</f>
        <v/>
      </c>
      <c r="J72" s="28" t="str">
        <f t="shared" si="1"/>
        <v/>
      </c>
      <c r="K72" s="4" t="str">
        <f>IFERROR(VLOOKUP(J72,[1]Punktevergabe!$A$2:$B$107,2,FALSE),"")</f>
        <v/>
      </c>
    </row>
    <row r="73" spans="1:11" ht="13.5" thickBot="1">
      <c r="A73" s="12" t="str">
        <f>IFERROR(IFERROR(VLOOKUP("H3 (TP)",[1]Eingabe!A64:J64,1,FALSE),VLOOKUP("H3",[1]Eingabe!A64:J64,1,FALSE)),"")</f>
        <v/>
      </c>
      <c r="B73" s="12" t="str">
        <f>IFERROR(IFERROR(VLOOKUP("H3",[1]Eingabe!A64:J64,3,FALSE),VLOOKUP("H3 (TP)",[1]Eingabe!A64:J64,3,FALSE)),"")</f>
        <v/>
      </c>
      <c r="C73" s="12" t="str">
        <f>IFERROR(IFERROR(VLOOKUP("H3",[1]Eingabe!A64:J64,4,FALSE),VLOOKUP("H3 (TP)",[1]Eingabe!A64:J64,4,FALSE)),"")</f>
        <v/>
      </c>
      <c r="D73" s="12" t="str">
        <f>IFERROR(IFERROR(VLOOKUP("H3",[1]Eingabe!A64:J64,5,FALSE),VLOOKUP("H3 (TP)",[1]Eingabe!A64:J64,5,FALSE)),"")</f>
        <v/>
      </c>
      <c r="E73" s="12" t="str">
        <f>IFERROR(IFERROR(VLOOKUP("H3",[1]Eingabe!A64:J64,2,FALSE),VLOOKUP("H3 (TP)",[1]Eingabe!A64:J64,2,FALSE)),"")</f>
        <v/>
      </c>
      <c r="F73" s="30" t="str">
        <f>IFERROR(IFERROR(VLOOKUP("H3",[1]Eingabe!A64:J64,7,FALSE),VLOOKUP("H3 (TP)",[1]Eingabe!A64:J64,7,FALSE)),"")</f>
        <v/>
      </c>
      <c r="G73" s="30" t="str">
        <f>IFERROR(IFERROR(VLOOKUP("H3",[1]Eingabe!A64:J64,8,FALSE),VLOOKUP("H3 (TP)",[1]Eingabe!A64:J64,8,FALSE)),"")</f>
        <v/>
      </c>
      <c r="H73" s="30" t="str">
        <f>IFERROR(IFERROR(VLOOKUP("H3",[1]Eingabe!A64:J64,9,FALSE),VLOOKUP("H3 (TP)",[1]Eingabe!A64:J64,9,FALSE)),"")</f>
        <v/>
      </c>
      <c r="I73" s="31" t="str">
        <f>IFERROR(IFERROR(VLOOKUP("H3",[1]Eingabe!A64:J64,10,FALSE),VLOOKUP("H3 (TP)",[1]Eingabe!A64:J64,10,FALSE)),"")</f>
        <v/>
      </c>
      <c r="J73" s="28" t="str">
        <f t="shared" si="1"/>
        <v/>
      </c>
      <c r="K73" s="4" t="str">
        <f>IFERROR(VLOOKUP(J73,[1]Punktevergabe!$A$2:$B$107,2,FALSE),"")</f>
        <v/>
      </c>
    </row>
    <row r="74" spans="1:11" ht="13.5" thickBot="1">
      <c r="A74" s="12" t="str">
        <f>IFERROR(IFERROR(VLOOKUP("H3 (TP)",[1]Eingabe!A65:J65,1,FALSE),VLOOKUP("H3",[1]Eingabe!A65:J65,1,FALSE)),"")</f>
        <v/>
      </c>
      <c r="B74" s="12" t="str">
        <f>IFERROR(IFERROR(VLOOKUP("H3",[1]Eingabe!A65:J65,3,FALSE),VLOOKUP("H3 (TP)",[1]Eingabe!A65:J65,3,FALSE)),"")</f>
        <v/>
      </c>
      <c r="C74" s="12" t="str">
        <f>IFERROR(IFERROR(VLOOKUP("H3",[1]Eingabe!A65:J65,4,FALSE),VLOOKUP("H3 (TP)",[1]Eingabe!A65:J65,4,FALSE)),"")</f>
        <v/>
      </c>
      <c r="D74" s="12" t="str">
        <f>IFERROR(IFERROR(VLOOKUP("H3",[1]Eingabe!A65:J65,5,FALSE),VLOOKUP("H3 (TP)",[1]Eingabe!A65:J65,5,FALSE)),"")</f>
        <v/>
      </c>
      <c r="E74" s="12" t="str">
        <f>IFERROR(IFERROR(VLOOKUP("H3",[1]Eingabe!A65:J65,2,FALSE),VLOOKUP("H3 (TP)",[1]Eingabe!A65:J65,2,FALSE)),"")</f>
        <v/>
      </c>
      <c r="F74" s="30" t="str">
        <f>IFERROR(IFERROR(VLOOKUP("H3",[1]Eingabe!A65:J65,7,FALSE),VLOOKUP("H3 (TP)",[1]Eingabe!A65:J65,7,FALSE)),"")</f>
        <v/>
      </c>
      <c r="G74" s="30" t="str">
        <f>IFERROR(IFERROR(VLOOKUP("H3",[1]Eingabe!A65:J65,8,FALSE),VLOOKUP("H3 (TP)",[1]Eingabe!A65:J65,8,FALSE)),"")</f>
        <v/>
      </c>
      <c r="H74" s="30" t="str">
        <f>IFERROR(IFERROR(VLOOKUP("H3",[1]Eingabe!A65:J65,9,FALSE),VLOOKUP("H3 (TP)",[1]Eingabe!A65:J65,9,FALSE)),"")</f>
        <v/>
      </c>
      <c r="I74" s="31" t="str">
        <f>IFERROR(IFERROR(VLOOKUP("H3",[1]Eingabe!A65:J65,10,FALSE),VLOOKUP("H3 (TP)",[1]Eingabe!A65:J65,10,FALSE)),"")</f>
        <v/>
      </c>
      <c r="J74" s="28" t="str">
        <f t="shared" si="1"/>
        <v/>
      </c>
      <c r="K74" s="4" t="str">
        <f>IFERROR(VLOOKUP(J74,[1]Punktevergabe!$A$2:$B$107,2,FALSE),"")</f>
        <v/>
      </c>
    </row>
    <row r="75" spans="1:11" ht="13.5" thickBot="1">
      <c r="A75" s="12" t="str">
        <f>IFERROR(IFERROR(VLOOKUP("H3 (TP)",[1]Eingabe!A66:J66,1,FALSE),VLOOKUP("H3",[1]Eingabe!A66:J66,1,FALSE)),"")</f>
        <v/>
      </c>
      <c r="B75" s="12" t="str">
        <f>IFERROR(IFERROR(VLOOKUP("H3",[1]Eingabe!A66:J66,3,FALSE),VLOOKUP("H3 (TP)",[1]Eingabe!A66:J66,3,FALSE)),"")</f>
        <v/>
      </c>
      <c r="C75" s="12" t="str">
        <f>IFERROR(IFERROR(VLOOKUP("H3",[1]Eingabe!A66:J66,4,FALSE),VLOOKUP("H3 (TP)",[1]Eingabe!A66:J66,4,FALSE)),"")</f>
        <v/>
      </c>
      <c r="D75" s="12" t="str">
        <f>IFERROR(IFERROR(VLOOKUP("H3",[1]Eingabe!A66:J66,5,FALSE),VLOOKUP("H3 (TP)",[1]Eingabe!A66:J66,5,FALSE)),"")</f>
        <v/>
      </c>
      <c r="E75" s="12" t="str">
        <f>IFERROR(IFERROR(VLOOKUP("H3",[1]Eingabe!A66:J66,2,FALSE),VLOOKUP("H3 (TP)",[1]Eingabe!A66:J66,2,FALSE)),"")</f>
        <v/>
      </c>
      <c r="F75" s="30" t="str">
        <f>IFERROR(IFERROR(VLOOKUP("H3",[1]Eingabe!A66:J66,7,FALSE),VLOOKUP("H3 (TP)",[1]Eingabe!A66:J66,7,FALSE)),"")</f>
        <v/>
      </c>
      <c r="G75" s="30" t="str">
        <f>IFERROR(IFERROR(VLOOKUP("H3",[1]Eingabe!A66:J66,8,FALSE),VLOOKUP("H3 (TP)",[1]Eingabe!A66:J66,8,FALSE)),"")</f>
        <v/>
      </c>
      <c r="H75" s="30" t="str">
        <f>IFERROR(IFERROR(VLOOKUP("H3",[1]Eingabe!A66:J66,9,FALSE),VLOOKUP("H3 (TP)",[1]Eingabe!A66:J66,9,FALSE)),"")</f>
        <v/>
      </c>
      <c r="I75" s="31" t="str">
        <f>IFERROR(IFERROR(VLOOKUP("H3",[1]Eingabe!A66:J66,10,FALSE),VLOOKUP("H3 (TP)",[1]Eingabe!A66:J66,10,FALSE)),"")</f>
        <v/>
      </c>
      <c r="J75" s="28" t="str">
        <f t="shared" si="1"/>
        <v/>
      </c>
      <c r="K75" s="4" t="str">
        <f>IFERROR(VLOOKUP(J75,[1]Punktevergabe!$A$2:$B$107,2,FALSE),"")</f>
        <v/>
      </c>
    </row>
    <row r="76" spans="1:11" ht="13.5" thickBot="1">
      <c r="A76" s="12" t="str">
        <f>IFERROR(IFERROR(VLOOKUP("H3 (TP)",[1]Eingabe!A68:J68,1,FALSE),VLOOKUP("H3",[1]Eingabe!A68:J68,1,FALSE)),"")</f>
        <v/>
      </c>
      <c r="B76" s="12" t="str">
        <f>IFERROR(IFERROR(VLOOKUP("H3",[1]Eingabe!A68:J68,3,FALSE),VLOOKUP("H3 (TP)",[1]Eingabe!A68:J68,3,FALSE)),"")</f>
        <v/>
      </c>
      <c r="C76" s="12" t="str">
        <f>IFERROR(IFERROR(VLOOKUP("H3",[1]Eingabe!A68:J68,4,FALSE),VLOOKUP("H3 (TP)",[1]Eingabe!A68:J68,4,FALSE)),"")</f>
        <v/>
      </c>
      <c r="D76" s="12" t="str">
        <f>IFERROR(IFERROR(VLOOKUP("H3",[1]Eingabe!A68:J68,5,FALSE),VLOOKUP("H3 (TP)",[1]Eingabe!A68:J68,5,FALSE)),"")</f>
        <v/>
      </c>
      <c r="E76" s="12" t="str">
        <f>IFERROR(IFERROR(VLOOKUP("H3",[1]Eingabe!A68:J68,2,FALSE),VLOOKUP("H3 (TP)",[1]Eingabe!A68:J68,2,FALSE)),"")</f>
        <v/>
      </c>
      <c r="F76" s="30" t="str">
        <f>IFERROR(IFERROR(VLOOKUP("H3",[1]Eingabe!A68:J68,7,FALSE),VLOOKUP("H3 (TP)",[1]Eingabe!A68:J68,7,FALSE)),"")</f>
        <v/>
      </c>
      <c r="G76" s="30" t="str">
        <f>IFERROR(IFERROR(VLOOKUP("H3",[1]Eingabe!A68:J68,8,FALSE),VLOOKUP("H3 (TP)",[1]Eingabe!A68:J68,8,FALSE)),"")</f>
        <v/>
      </c>
      <c r="H76" s="30" t="str">
        <f>IFERROR(IFERROR(VLOOKUP("H3",[1]Eingabe!A68:J68,9,FALSE),VLOOKUP("H3 (TP)",[1]Eingabe!A68:J68,9,FALSE)),"")</f>
        <v/>
      </c>
      <c r="I76" s="31" t="str">
        <f>IFERROR(IFERROR(VLOOKUP("H3",[1]Eingabe!A68:J68,10,FALSE),VLOOKUP("H3 (TP)",[1]Eingabe!A68:J68,10,FALSE)),"")</f>
        <v/>
      </c>
      <c r="J76" s="28" t="str">
        <f t="shared" si="1"/>
        <v/>
      </c>
      <c r="K76" s="4" t="str">
        <f>IFERROR(VLOOKUP(J76,[1]Punktevergabe!$A$2:$B$107,2,FALSE),"")</f>
        <v/>
      </c>
    </row>
    <row r="77" spans="1:11" ht="13.5" thickBot="1">
      <c r="A77" s="12" t="str">
        <f>IFERROR(IFERROR(VLOOKUP("H3 (TP)",[1]Eingabe!A69:J69,1,FALSE),VLOOKUP("H3",[1]Eingabe!A69:J69,1,FALSE)),"")</f>
        <v/>
      </c>
      <c r="B77" s="12" t="str">
        <f>IFERROR(IFERROR(VLOOKUP("H3",[1]Eingabe!A69:J69,3,FALSE),VLOOKUP("H3 (TP)",[1]Eingabe!A69:J69,3,FALSE)),"")</f>
        <v/>
      </c>
      <c r="C77" s="12" t="str">
        <f>IFERROR(IFERROR(VLOOKUP("H3",[1]Eingabe!A69:J69,4,FALSE),VLOOKUP("H3 (TP)",[1]Eingabe!A69:J69,4,FALSE)),"")</f>
        <v/>
      </c>
      <c r="D77" s="12" t="str">
        <f>IFERROR(IFERROR(VLOOKUP("H3",[1]Eingabe!A69:J69,5,FALSE),VLOOKUP("H3 (TP)",[1]Eingabe!A69:J69,5,FALSE)),"")</f>
        <v/>
      </c>
      <c r="E77" s="12" t="str">
        <f>IFERROR(IFERROR(VLOOKUP("H3",[1]Eingabe!A69:J69,2,FALSE),VLOOKUP("H3 (TP)",[1]Eingabe!A69:J69,2,FALSE)),"")</f>
        <v/>
      </c>
      <c r="F77" s="30" t="str">
        <f>IFERROR(IFERROR(VLOOKUP("H3",[1]Eingabe!A69:J69,7,FALSE),VLOOKUP("H3 (TP)",[1]Eingabe!A69:J69,7,FALSE)),"")</f>
        <v/>
      </c>
      <c r="G77" s="30" t="str">
        <f>IFERROR(IFERROR(VLOOKUP("H3",[1]Eingabe!A69:J69,8,FALSE),VLOOKUP("H3 (TP)",[1]Eingabe!A69:J69,8,FALSE)),"")</f>
        <v/>
      </c>
      <c r="H77" s="30" t="str">
        <f>IFERROR(IFERROR(VLOOKUP("H3",[1]Eingabe!A69:J69,9,FALSE),VLOOKUP("H3 (TP)",[1]Eingabe!A69:J69,9,FALSE)),"")</f>
        <v/>
      </c>
      <c r="I77" s="31" t="str">
        <f>IFERROR(IFERROR(VLOOKUP("H3",[1]Eingabe!A69:J69,10,FALSE),VLOOKUP("H3 (TP)",[1]Eingabe!A69:J69,10,FALSE)),"")</f>
        <v/>
      </c>
      <c r="J77" s="28" t="str">
        <f t="shared" si="1"/>
        <v/>
      </c>
      <c r="K77" s="4" t="str">
        <f>IFERROR(VLOOKUP(J77,[1]Punktevergabe!$A$2:$B$107,2,FALSE),"")</f>
        <v/>
      </c>
    </row>
    <row r="78" spans="1:11" ht="13.5" thickBot="1">
      <c r="A78" s="12" t="str">
        <f>IFERROR(IFERROR(VLOOKUP("H3 (TP)",[1]Eingabe!A70:J70,1,FALSE),VLOOKUP("H3",[1]Eingabe!A70:J70,1,FALSE)),"")</f>
        <v/>
      </c>
      <c r="B78" s="12" t="str">
        <f>IFERROR(IFERROR(VLOOKUP("H3",[1]Eingabe!A70:J70,3,FALSE),VLOOKUP("H3 (TP)",[1]Eingabe!A70:J70,3,FALSE)),"")</f>
        <v/>
      </c>
      <c r="C78" s="12" t="str">
        <f>IFERROR(IFERROR(VLOOKUP("H3",[1]Eingabe!A70:J70,4,FALSE),VLOOKUP("H3 (TP)",[1]Eingabe!A70:J70,4,FALSE)),"")</f>
        <v/>
      </c>
      <c r="D78" s="12" t="str">
        <f>IFERROR(IFERROR(VLOOKUP("H3",[1]Eingabe!A70:J70,5,FALSE),VLOOKUP("H3 (TP)",[1]Eingabe!A70:J70,5,FALSE)),"")</f>
        <v/>
      </c>
      <c r="E78" s="12" t="str">
        <f>IFERROR(IFERROR(VLOOKUP("H3",[1]Eingabe!A70:J70,2,FALSE),VLOOKUP("H3 (TP)",[1]Eingabe!A70:J70,2,FALSE)),"")</f>
        <v/>
      </c>
      <c r="F78" s="30" t="str">
        <f>IFERROR(IFERROR(VLOOKUP("H3",[1]Eingabe!A70:J70,7,FALSE),VLOOKUP("H3 (TP)",[1]Eingabe!A70:J70,7,FALSE)),"")</f>
        <v/>
      </c>
      <c r="G78" s="30" t="str">
        <f>IFERROR(IFERROR(VLOOKUP("H3",[1]Eingabe!A70:J70,8,FALSE),VLOOKUP("H3 (TP)",[1]Eingabe!A70:J70,8,FALSE)),"")</f>
        <v/>
      </c>
      <c r="H78" s="30" t="str">
        <f>IFERROR(IFERROR(VLOOKUP("H3",[1]Eingabe!A70:J70,9,FALSE),VLOOKUP("H3 (TP)",[1]Eingabe!A70:J70,9,FALSE)),"")</f>
        <v/>
      </c>
      <c r="I78" s="31" t="str">
        <f>IFERROR(IFERROR(VLOOKUP("H3",[1]Eingabe!A70:J70,10,FALSE),VLOOKUP("H3 (TP)",[1]Eingabe!A70:J70,10,FALSE)),"")</f>
        <v/>
      </c>
      <c r="J78" s="28" t="str">
        <f t="shared" si="1"/>
        <v/>
      </c>
      <c r="K78" s="4" t="str">
        <f>IFERROR(VLOOKUP(J78,[1]Punktevergabe!$A$2:$B$107,2,FALSE),"")</f>
        <v/>
      </c>
    </row>
    <row r="79" spans="1:11" ht="13.5" thickBot="1">
      <c r="A79" s="12" t="str">
        <f>IFERROR(IFERROR(VLOOKUP("H3 (TP)",[1]Eingabe!A71:J71,1,FALSE),VLOOKUP("H3",[1]Eingabe!A71:J71,1,FALSE)),"")</f>
        <v/>
      </c>
      <c r="B79" s="12" t="str">
        <f>IFERROR(IFERROR(VLOOKUP("H3",[1]Eingabe!A71:J71,3,FALSE),VLOOKUP("H3 (TP)",[1]Eingabe!A71:J71,3,FALSE)),"")</f>
        <v/>
      </c>
      <c r="C79" s="12" t="str">
        <f>IFERROR(IFERROR(VLOOKUP("H3",[1]Eingabe!A71:J71,4,FALSE),VLOOKUP("H3 (TP)",[1]Eingabe!A71:J71,4,FALSE)),"")</f>
        <v/>
      </c>
      <c r="D79" s="12" t="str">
        <f>IFERROR(IFERROR(VLOOKUP("H3",[1]Eingabe!A71:J71,5,FALSE),VLOOKUP("H3 (TP)",[1]Eingabe!A71:J71,5,FALSE)),"")</f>
        <v/>
      </c>
      <c r="E79" s="12" t="str">
        <f>IFERROR(IFERROR(VLOOKUP("H3",[1]Eingabe!A71:J71,2,FALSE),VLOOKUP("H3 (TP)",[1]Eingabe!A71:J71,2,FALSE)),"")</f>
        <v/>
      </c>
      <c r="F79" s="30" t="str">
        <f>IFERROR(IFERROR(VLOOKUP("H3",[1]Eingabe!A71:J71,7,FALSE),VLOOKUP("H3 (TP)",[1]Eingabe!A71:J71,7,FALSE)),"")</f>
        <v/>
      </c>
      <c r="G79" s="30" t="str">
        <f>IFERROR(IFERROR(VLOOKUP("H3",[1]Eingabe!A71:J71,8,FALSE),VLOOKUP("H3 (TP)",[1]Eingabe!A71:J71,8,FALSE)),"")</f>
        <v/>
      </c>
      <c r="H79" s="30" t="str">
        <f>IFERROR(IFERROR(VLOOKUP("H3",[1]Eingabe!A71:J71,9,FALSE),VLOOKUP("H3 (TP)",[1]Eingabe!A71:J71,9,FALSE)),"")</f>
        <v/>
      </c>
      <c r="I79" s="31" t="str">
        <f>IFERROR(IFERROR(VLOOKUP("H3",[1]Eingabe!A71:J71,10,FALSE),VLOOKUP("H3 (TP)",[1]Eingabe!A71:J71,10,FALSE)),"")</f>
        <v/>
      </c>
      <c r="J79" s="28" t="str">
        <f t="shared" si="1"/>
        <v/>
      </c>
      <c r="K79" s="4" t="str">
        <f>IFERROR(VLOOKUP(J79,[1]Punktevergabe!$A$2:$B$107,2,FALSE),"")</f>
        <v/>
      </c>
    </row>
    <row r="80" spans="1:11" ht="13.5" thickBot="1">
      <c r="A80" s="12" t="str">
        <f>IFERROR(IFERROR(VLOOKUP("H3 (TP)",[1]Eingabe!A72:J72,1,FALSE),VLOOKUP("H3",[1]Eingabe!A72:J72,1,FALSE)),"")</f>
        <v/>
      </c>
      <c r="B80" s="12" t="str">
        <f>IFERROR(IFERROR(VLOOKUP("H3",[1]Eingabe!A72:J72,3,FALSE),VLOOKUP("H3 (TP)",[1]Eingabe!A72:J72,3,FALSE)),"")</f>
        <v/>
      </c>
      <c r="C80" s="12" t="str">
        <f>IFERROR(IFERROR(VLOOKUP("H3",[1]Eingabe!A72:J72,4,FALSE),VLOOKUP("H3 (TP)",[1]Eingabe!A72:J72,4,FALSE)),"")</f>
        <v/>
      </c>
      <c r="D80" s="12" t="str">
        <f>IFERROR(IFERROR(VLOOKUP("H3",[1]Eingabe!A72:J72,5,FALSE),VLOOKUP("H3 (TP)",[1]Eingabe!A72:J72,5,FALSE)),"")</f>
        <v/>
      </c>
      <c r="E80" s="12" t="str">
        <f>IFERROR(IFERROR(VLOOKUP("H3",[1]Eingabe!A72:J72,2,FALSE),VLOOKUP("H3 (TP)",[1]Eingabe!A72:J72,2,FALSE)),"")</f>
        <v/>
      </c>
      <c r="F80" s="30" t="str">
        <f>IFERROR(IFERROR(VLOOKUP("H3",[1]Eingabe!A72:J72,7,FALSE),VLOOKUP("H3 (TP)",[1]Eingabe!A72:J72,7,FALSE)),"")</f>
        <v/>
      </c>
      <c r="G80" s="30" t="str">
        <f>IFERROR(IFERROR(VLOOKUP("H3",[1]Eingabe!A72:J72,8,FALSE),VLOOKUP("H3 (TP)",[1]Eingabe!A72:J72,8,FALSE)),"")</f>
        <v/>
      </c>
      <c r="H80" s="30" t="str">
        <f>IFERROR(IFERROR(VLOOKUP("H3",[1]Eingabe!A72:J72,9,FALSE),VLOOKUP("H3 (TP)",[1]Eingabe!A72:J72,9,FALSE)),"")</f>
        <v/>
      </c>
      <c r="I80" s="31" t="str">
        <f>IFERROR(IFERROR(VLOOKUP("H3",[1]Eingabe!A72:J72,10,FALSE),VLOOKUP("H3 (TP)",[1]Eingabe!A72:J72,10,FALSE)),"")</f>
        <v/>
      </c>
      <c r="J80" s="28" t="str">
        <f t="shared" si="1"/>
        <v/>
      </c>
      <c r="K80" s="4" t="str">
        <f>IFERROR(VLOOKUP(J80,[1]Punktevergabe!$A$2:$B$107,2,FALSE),"")</f>
        <v/>
      </c>
    </row>
    <row r="81" spans="1:11" ht="13.5" thickBot="1">
      <c r="A81" s="12" t="str">
        <f>IFERROR(IFERROR(VLOOKUP("H3 (TP)",[1]Eingabe!A73:J73,1,FALSE),VLOOKUP("H3",[1]Eingabe!A73:J73,1,FALSE)),"")</f>
        <v/>
      </c>
      <c r="B81" s="12" t="str">
        <f>IFERROR(IFERROR(VLOOKUP("H3",[1]Eingabe!A73:J73,3,FALSE),VLOOKUP("H3 (TP)",[1]Eingabe!A73:J73,3,FALSE)),"")</f>
        <v/>
      </c>
      <c r="C81" s="12" t="str">
        <f>IFERROR(IFERROR(VLOOKUP("H3",[1]Eingabe!A73:J73,4,FALSE),VLOOKUP("H3 (TP)",[1]Eingabe!A73:J73,4,FALSE)),"")</f>
        <v/>
      </c>
      <c r="D81" s="12" t="str">
        <f>IFERROR(IFERROR(VLOOKUP("H3",[1]Eingabe!A73:J73,5,FALSE),VLOOKUP("H3 (TP)",[1]Eingabe!A73:J73,5,FALSE)),"")</f>
        <v/>
      </c>
      <c r="E81" s="12" t="str">
        <f>IFERROR(IFERROR(VLOOKUP("H3",[1]Eingabe!A73:J73,2,FALSE),VLOOKUP("H3 (TP)",[1]Eingabe!A73:J73,2,FALSE)),"")</f>
        <v/>
      </c>
      <c r="F81" s="30" t="str">
        <f>IFERROR(IFERROR(VLOOKUP("H3",[1]Eingabe!A73:J73,7,FALSE),VLOOKUP("H3 (TP)",[1]Eingabe!A73:J73,7,FALSE)),"")</f>
        <v/>
      </c>
      <c r="G81" s="30" t="str">
        <f>IFERROR(IFERROR(VLOOKUP("H3",[1]Eingabe!A73:J73,8,FALSE),VLOOKUP("H3 (TP)",[1]Eingabe!A73:J73,8,FALSE)),"")</f>
        <v/>
      </c>
      <c r="H81" s="30" t="str">
        <f>IFERROR(IFERROR(VLOOKUP("H3",[1]Eingabe!A73:J73,9,FALSE),VLOOKUP("H3 (TP)",[1]Eingabe!A73:J73,9,FALSE)),"")</f>
        <v/>
      </c>
      <c r="I81" s="31" t="str">
        <f>IFERROR(IFERROR(VLOOKUP("H3",[1]Eingabe!A73:J73,10,FALSE),VLOOKUP("H3 (TP)",[1]Eingabe!A73:J73,10,FALSE)),"")</f>
        <v/>
      </c>
      <c r="J81" s="28" t="str">
        <f t="shared" si="1"/>
        <v/>
      </c>
      <c r="K81" s="4" t="str">
        <f>IFERROR(VLOOKUP(J81,[1]Punktevergabe!$A$2:$B$107,2,FALSE),"")</f>
        <v/>
      </c>
    </row>
    <row r="82" spans="1:11" ht="13.5" thickBot="1">
      <c r="A82" s="12" t="str">
        <f>IFERROR(IFERROR(VLOOKUP("H3 (TP)",[1]Eingabe!A74:J74,1,FALSE),VLOOKUP("H3",[1]Eingabe!A74:J74,1,FALSE)),"")</f>
        <v/>
      </c>
      <c r="B82" s="12" t="str">
        <f>IFERROR(IFERROR(VLOOKUP("H3",[1]Eingabe!A74:J74,3,FALSE),VLOOKUP("H3 (TP)",[1]Eingabe!A74:J74,3,FALSE)),"")</f>
        <v/>
      </c>
      <c r="C82" s="12" t="str">
        <f>IFERROR(IFERROR(VLOOKUP("H3",[1]Eingabe!A74:J74,4,FALSE),VLOOKUP("H3 (TP)",[1]Eingabe!A74:J74,4,FALSE)),"")</f>
        <v/>
      </c>
      <c r="D82" s="12" t="str">
        <f>IFERROR(IFERROR(VLOOKUP("H3",[1]Eingabe!A74:J74,5,FALSE),VLOOKUP("H3 (TP)",[1]Eingabe!A74:J74,5,FALSE)),"")</f>
        <v/>
      </c>
      <c r="E82" s="12" t="str">
        <f>IFERROR(IFERROR(VLOOKUP("H3",[1]Eingabe!A74:J74,2,FALSE),VLOOKUP("H3 (TP)",[1]Eingabe!A74:J74,2,FALSE)),"")</f>
        <v/>
      </c>
      <c r="F82" s="30" t="str">
        <f>IFERROR(IFERROR(VLOOKUP("H3",[1]Eingabe!A74:J74,7,FALSE),VLOOKUP("H3 (TP)",[1]Eingabe!A74:J74,7,FALSE)),"")</f>
        <v/>
      </c>
      <c r="G82" s="30" t="str">
        <f>IFERROR(IFERROR(VLOOKUP("H3",[1]Eingabe!A74:J74,8,FALSE),VLOOKUP("H3 (TP)",[1]Eingabe!A74:J74,8,FALSE)),"")</f>
        <v/>
      </c>
      <c r="H82" s="30" t="str">
        <f>IFERROR(IFERROR(VLOOKUP("H3",[1]Eingabe!A74:J74,9,FALSE),VLOOKUP("H3 (TP)",[1]Eingabe!A74:J74,9,FALSE)),"")</f>
        <v/>
      </c>
      <c r="I82" s="31" t="str">
        <f>IFERROR(IFERROR(VLOOKUP("H3",[1]Eingabe!A74:J74,10,FALSE),VLOOKUP("H3 (TP)",[1]Eingabe!A74:J74,10,FALSE)),"")</f>
        <v/>
      </c>
      <c r="J82" s="28" t="str">
        <f t="shared" si="1"/>
        <v/>
      </c>
      <c r="K82" s="4" t="str">
        <f>IFERROR(VLOOKUP(J82,[1]Punktevergabe!$A$2:$B$107,2,FALSE),"")</f>
        <v/>
      </c>
    </row>
    <row r="83" spans="1:11" ht="13.5" thickBot="1">
      <c r="A83" s="12" t="str">
        <f>IFERROR(IFERROR(VLOOKUP("H3 (TP)",[1]Eingabe!A75:J75,1,FALSE),VLOOKUP("H3",[1]Eingabe!A75:J75,1,FALSE)),"")</f>
        <v/>
      </c>
      <c r="B83" s="12" t="str">
        <f>IFERROR(IFERROR(VLOOKUP("H3",[1]Eingabe!A75:J75,3,FALSE),VLOOKUP("H3 (TP)",[1]Eingabe!A75:J75,3,FALSE)),"")</f>
        <v/>
      </c>
      <c r="C83" s="12" t="str">
        <f>IFERROR(IFERROR(VLOOKUP("H3",[1]Eingabe!A75:J75,4,FALSE),VLOOKUP("H3 (TP)",[1]Eingabe!A75:J75,4,FALSE)),"")</f>
        <v/>
      </c>
      <c r="D83" s="12" t="str">
        <f>IFERROR(IFERROR(VLOOKUP("H3",[1]Eingabe!A75:J75,5,FALSE),VLOOKUP("H3 (TP)",[1]Eingabe!A75:J75,5,FALSE)),"")</f>
        <v/>
      </c>
      <c r="E83" s="12" t="str">
        <f>IFERROR(IFERROR(VLOOKUP("H3",[1]Eingabe!A75:J75,2,FALSE),VLOOKUP("H3 (TP)",[1]Eingabe!A75:J75,2,FALSE)),"")</f>
        <v/>
      </c>
      <c r="F83" s="30" t="str">
        <f>IFERROR(IFERROR(VLOOKUP("H3",[1]Eingabe!A75:J75,7,FALSE),VLOOKUP("H3 (TP)",[1]Eingabe!A75:J75,7,FALSE)),"")</f>
        <v/>
      </c>
      <c r="G83" s="30" t="str">
        <f>IFERROR(IFERROR(VLOOKUP("H3",[1]Eingabe!A75:J75,8,FALSE),VLOOKUP("H3 (TP)",[1]Eingabe!A75:J75,8,FALSE)),"")</f>
        <v/>
      </c>
      <c r="H83" s="30" t="str">
        <f>IFERROR(IFERROR(VLOOKUP("H3",[1]Eingabe!A75:J75,9,FALSE),VLOOKUP("H3 (TP)",[1]Eingabe!A75:J75,9,FALSE)),"")</f>
        <v/>
      </c>
      <c r="I83" s="31" t="str">
        <f>IFERROR(IFERROR(VLOOKUP("H3",[1]Eingabe!A75:J75,10,FALSE),VLOOKUP("H3 (TP)",[1]Eingabe!A75:J75,10,FALSE)),"")</f>
        <v/>
      </c>
      <c r="J83" s="28" t="str">
        <f t="shared" si="1"/>
        <v/>
      </c>
      <c r="K83" s="4" t="str">
        <f>IFERROR(VLOOKUP(J83,[1]Punktevergabe!$A$2:$B$107,2,FALSE),"")</f>
        <v/>
      </c>
    </row>
    <row r="84" spans="1:11" ht="13.5" thickBot="1">
      <c r="A84" s="12" t="str">
        <f>IFERROR(IFERROR(VLOOKUP("H3 (TP)",[1]Eingabe!A76:J76,1,FALSE),VLOOKUP("H3",[1]Eingabe!A76:J76,1,FALSE)),"")</f>
        <v/>
      </c>
      <c r="B84" s="12" t="str">
        <f>IFERROR(IFERROR(VLOOKUP("H3",[1]Eingabe!A76:J76,3,FALSE),VLOOKUP("H3 (TP)",[1]Eingabe!A76:J76,3,FALSE)),"")</f>
        <v/>
      </c>
      <c r="C84" s="12" t="str">
        <f>IFERROR(IFERROR(VLOOKUP("H3",[1]Eingabe!A76:J76,4,FALSE),VLOOKUP("H3 (TP)",[1]Eingabe!A76:J76,4,FALSE)),"")</f>
        <v/>
      </c>
      <c r="D84" s="12" t="str">
        <f>IFERROR(IFERROR(VLOOKUP("H3",[1]Eingabe!A76:J76,5,FALSE),VLOOKUP("H3 (TP)",[1]Eingabe!A76:J76,5,FALSE)),"")</f>
        <v/>
      </c>
      <c r="E84" s="12" t="str">
        <f>IFERROR(IFERROR(VLOOKUP("H3",[1]Eingabe!A76:J76,2,FALSE),VLOOKUP("H3 (TP)",[1]Eingabe!A76:J76,2,FALSE)),"")</f>
        <v/>
      </c>
      <c r="F84" s="30" t="str">
        <f>IFERROR(IFERROR(VLOOKUP("H3",[1]Eingabe!A76:J76,7,FALSE),VLOOKUP("H3 (TP)",[1]Eingabe!A76:J76,7,FALSE)),"")</f>
        <v/>
      </c>
      <c r="G84" s="30" t="str">
        <f>IFERROR(IFERROR(VLOOKUP("H3",[1]Eingabe!A76:J76,8,FALSE),VLOOKUP("H3 (TP)",[1]Eingabe!A76:J76,8,FALSE)),"")</f>
        <v/>
      </c>
      <c r="H84" s="30" t="str">
        <f>IFERROR(IFERROR(VLOOKUP("H3",[1]Eingabe!A76:J76,9,FALSE),VLOOKUP("H3 (TP)",[1]Eingabe!A76:J76,9,FALSE)),"")</f>
        <v/>
      </c>
      <c r="I84" s="31" t="str">
        <f>IFERROR(IFERROR(VLOOKUP("H3",[1]Eingabe!A76:J76,10,FALSE),VLOOKUP("H3 (TP)",[1]Eingabe!A76:J76,10,FALSE)),"")</f>
        <v/>
      </c>
      <c r="J84" s="28" t="str">
        <f t="shared" si="1"/>
        <v/>
      </c>
      <c r="K84" s="4" t="str">
        <f>IFERROR(VLOOKUP(J84,[1]Punktevergabe!$A$2:$B$107,2,FALSE),"")</f>
        <v/>
      </c>
    </row>
    <row r="85" spans="1:11" ht="13.5" thickBot="1">
      <c r="A85" s="12" t="str">
        <f>IFERROR(IFERROR(VLOOKUP("H3 (TP)",[1]Eingabe!A77:J77,1,FALSE),VLOOKUP("H3",[1]Eingabe!A77:J77,1,FALSE)),"")</f>
        <v/>
      </c>
      <c r="B85" s="12" t="str">
        <f>IFERROR(IFERROR(VLOOKUP("H3",[1]Eingabe!A77:J77,3,FALSE),VLOOKUP("H3 (TP)",[1]Eingabe!A77:J77,3,FALSE)),"")</f>
        <v/>
      </c>
      <c r="C85" s="12" t="str">
        <f>IFERROR(IFERROR(VLOOKUP("H3",[1]Eingabe!A77:J77,4,FALSE),VLOOKUP("H3 (TP)",[1]Eingabe!A77:J77,4,FALSE)),"")</f>
        <v/>
      </c>
      <c r="D85" s="12" t="str">
        <f>IFERROR(IFERROR(VLOOKUP("H3",[1]Eingabe!A77:J77,5,FALSE),VLOOKUP("H3 (TP)",[1]Eingabe!A77:J77,5,FALSE)),"")</f>
        <v/>
      </c>
      <c r="E85" s="12" t="str">
        <f>IFERROR(IFERROR(VLOOKUP("H3",[1]Eingabe!A77:J77,2,FALSE),VLOOKUP("H3 (TP)",[1]Eingabe!A77:J77,2,FALSE)),"")</f>
        <v/>
      </c>
      <c r="F85" s="30" t="str">
        <f>IFERROR(IFERROR(VLOOKUP("H3",[1]Eingabe!A77:J77,7,FALSE),VLOOKUP("H3 (TP)",[1]Eingabe!A77:J77,7,FALSE)),"")</f>
        <v/>
      </c>
      <c r="G85" s="30" t="str">
        <f>IFERROR(IFERROR(VLOOKUP("H3",[1]Eingabe!A77:J77,8,FALSE),VLOOKUP("H3 (TP)",[1]Eingabe!A77:J77,8,FALSE)),"")</f>
        <v/>
      </c>
      <c r="H85" s="30" t="str">
        <f>IFERROR(IFERROR(VLOOKUP("H3",[1]Eingabe!A77:J77,9,FALSE),VLOOKUP("H3 (TP)",[1]Eingabe!A77:J77,9,FALSE)),"")</f>
        <v/>
      </c>
      <c r="I85" s="31" t="str">
        <f>IFERROR(IFERROR(VLOOKUP("H3",[1]Eingabe!A77:J77,10,FALSE),VLOOKUP("H3 (TP)",[1]Eingabe!A77:J77,10,FALSE)),"")</f>
        <v/>
      </c>
      <c r="J85" s="28" t="str">
        <f t="shared" ref="J85:J116" si="2">IFERROR(RANK(I85,$I$9:$I$107),"")</f>
        <v/>
      </c>
      <c r="K85" s="4" t="str">
        <f>IFERROR(VLOOKUP(J85,[1]Punktevergabe!$A$2:$B$107,2,FALSE),"")</f>
        <v/>
      </c>
    </row>
    <row r="86" spans="1:11" ht="13.5" thickBot="1">
      <c r="A86" s="12" t="str">
        <f>IFERROR(IFERROR(VLOOKUP("H3 (TP)",[1]Eingabe!A78:J78,1,FALSE),VLOOKUP("H3",[1]Eingabe!A78:J78,1,FALSE)),"")</f>
        <v/>
      </c>
      <c r="B86" s="12" t="str">
        <f>IFERROR(IFERROR(VLOOKUP("H3",[1]Eingabe!A78:J78,3,FALSE),VLOOKUP("H3 (TP)",[1]Eingabe!A78:J78,3,FALSE)),"")</f>
        <v/>
      </c>
      <c r="C86" s="12" t="str">
        <f>IFERROR(IFERROR(VLOOKUP("H3",[1]Eingabe!A78:J78,4,FALSE),VLOOKUP("H3 (TP)",[1]Eingabe!A78:J78,4,FALSE)),"")</f>
        <v/>
      </c>
      <c r="D86" s="12" t="str">
        <f>IFERROR(IFERROR(VLOOKUP("H3",[1]Eingabe!A78:J78,5,FALSE),VLOOKUP("H3 (TP)",[1]Eingabe!A78:J78,5,FALSE)),"")</f>
        <v/>
      </c>
      <c r="E86" s="12" t="str">
        <f>IFERROR(IFERROR(VLOOKUP("H3",[1]Eingabe!A78:J78,2,FALSE),VLOOKUP("H3 (TP)",[1]Eingabe!A78:J78,2,FALSE)),"")</f>
        <v/>
      </c>
      <c r="F86" s="30" t="str">
        <f>IFERROR(IFERROR(VLOOKUP("H3",[1]Eingabe!A78:J78,7,FALSE),VLOOKUP("H3 (TP)",[1]Eingabe!A78:J78,7,FALSE)),"")</f>
        <v/>
      </c>
      <c r="G86" s="30" t="str">
        <f>IFERROR(IFERROR(VLOOKUP("H3",[1]Eingabe!A78:J78,8,FALSE),VLOOKUP("H3 (TP)",[1]Eingabe!A78:J78,8,FALSE)),"")</f>
        <v/>
      </c>
      <c r="H86" s="30" t="str">
        <f>IFERROR(IFERROR(VLOOKUP("H3",[1]Eingabe!A78:J78,9,FALSE),VLOOKUP("H3 (TP)",[1]Eingabe!A78:J78,9,FALSE)),"")</f>
        <v/>
      </c>
      <c r="I86" s="31" t="str">
        <f>IFERROR(IFERROR(VLOOKUP("H3",[1]Eingabe!A78:J78,10,FALSE),VLOOKUP("H3 (TP)",[1]Eingabe!A78:J78,10,FALSE)),"")</f>
        <v/>
      </c>
      <c r="J86" s="28" t="str">
        <f t="shared" si="2"/>
        <v/>
      </c>
      <c r="K86" s="4" t="str">
        <f>IFERROR(VLOOKUP(J86,[1]Punktevergabe!$A$2:$B$107,2,FALSE),"")</f>
        <v/>
      </c>
    </row>
    <row r="87" spans="1:11" ht="13.5" thickBot="1">
      <c r="A87" s="12" t="str">
        <f>IFERROR(IFERROR(VLOOKUP("H3 (TP)",[1]Eingabe!A79:J79,1,FALSE),VLOOKUP("H3",[1]Eingabe!A79:J79,1,FALSE)),"")</f>
        <v/>
      </c>
      <c r="B87" s="12" t="str">
        <f>IFERROR(IFERROR(VLOOKUP("H3",[1]Eingabe!A79:J79,3,FALSE),VLOOKUP("H3 (TP)",[1]Eingabe!A79:J79,3,FALSE)),"")</f>
        <v/>
      </c>
      <c r="C87" s="12" t="str">
        <f>IFERROR(IFERROR(VLOOKUP("H3",[1]Eingabe!A79:J79,4,FALSE),VLOOKUP("H3 (TP)",[1]Eingabe!A79:J79,4,FALSE)),"")</f>
        <v/>
      </c>
      <c r="D87" s="12" t="str">
        <f>IFERROR(IFERROR(VLOOKUP("H3",[1]Eingabe!A79:J79,5,FALSE),VLOOKUP("H3 (TP)",[1]Eingabe!A79:J79,5,FALSE)),"")</f>
        <v/>
      </c>
      <c r="E87" s="12" t="str">
        <f>IFERROR(IFERROR(VLOOKUP("H3",[1]Eingabe!A79:J79,2,FALSE),VLOOKUP("H3 (TP)",[1]Eingabe!A79:J79,2,FALSE)),"")</f>
        <v/>
      </c>
      <c r="F87" s="30" t="str">
        <f>IFERROR(IFERROR(VLOOKUP("H3",[1]Eingabe!A79:J79,7,FALSE),VLOOKUP("H3 (TP)",[1]Eingabe!A79:J79,7,FALSE)),"")</f>
        <v/>
      </c>
      <c r="G87" s="30" t="str">
        <f>IFERROR(IFERROR(VLOOKUP("H3",[1]Eingabe!A79:J79,8,FALSE),VLOOKUP("H3 (TP)",[1]Eingabe!A79:J79,8,FALSE)),"")</f>
        <v/>
      </c>
      <c r="H87" s="30" t="str">
        <f>IFERROR(IFERROR(VLOOKUP("H3",[1]Eingabe!A79:J79,9,FALSE),VLOOKUP("H3 (TP)",[1]Eingabe!A79:J79,9,FALSE)),"")</f>
        <v/>
      </c>
      <c r="I87" s="31" t="str">
        <f>IFERROR(IFERROR(VLOOKUP("H3",[1]Eingabe!A79:J79,10,FALSE),VLOOKUP("H3 (TP)",[1]Eingabe!A79:J79,10,FALSE)),"")</f>
        <v/>
      </c>
      <c r="J87" s="28" t="str">
        <f t="shared" si="2"/>
        <v/>
      </c>
      <c r="K87" s="4" t="str">
        <f>IFERROR(VLOOKUP(J87,[1]Punktevergabe!$A$2:$B$107,2,FALSE),"")</f>
        <v/>
      </c>
    </row>
    <row r="88" spans="1:11" ht="13.5" thickBot="1">
      <c r="A88" s="12" t="str">
        <f>IFERROR(IFERROR(VLOOKUP("H3 (TP)",[1]Eingabe!A80:J80,1,FALSE),VLOOKUP("H3",[1]Eingabe!A80:J80,1,FALSE)),"")</f>
        <v/>
      </c>
      <c r="B88" s="12" t="str">
        <f>IFERROR(IFERROR(VLOOKUP("H3",[1]Eingabe!A80:J80,3,FALSE),VLOOKUP("H3 (TP)",[1]Eingabe!A80:J80,3,FALSE)),"")</f>
        <v/>
      </c>
      <c r="C88" s="12" t="str">
        <f>IFERROR(IFERROR(VLOOKUP("H3",[1]Eingabe!A80:J80,4,FALSE),VLOOKUP("H3 (TP)",[1]Eingabe!A80:J80,4,FALSE)),"")</f>
        <v/>
      </c>
      <c r="D88" s="12" t="str">
        <f>IFERROR(IFERROR(VLOOKUP("H3",[1]Eingabe!A80:J80,5,FALSE),VLOOKUP("H3 (TP)",[1]Eingabe!A80:J80,5,FALSE)),"")</f>
        <v/>
      </c>
      <c r="E88" s="12" t="str">
        <f>IFERROR(IFERROR(VLOOKUP("H3",[1]Eingabe!A80:J80,2,FALSE),VLOOKUP("H3 (TP)",[1]Eingabe!A80:J80,2,FALSE)),"")</f>
        <v/>
      </c>
      <c r="F88" s="30" t="str">
        <f>IFERROR(IFERROR(VLOOKUP("H3",[1]Eingabe!A80:J80,7,FALSE),VLOOKUP("H3 (TP)",[1]Eingabe!A80:J80,7,FALSE)),"")</f>
        <v/>
      </c>
      <c r="G88" s="30" t="str">
        <f>IFERROR(IFERROR(VLOOKUP("H3",[1]Eingabe!A80:J80,8,FALSE),VLOOKUP("H3 (TP)",[1]Eingabe!A80:J80,8,FALSE)),"")</f>
        <v/>
      </c>
      <c r="H88" s="30" t="str">
        <f>IFERROR(IFERROR(VLOOKUP("H3",[1]Eingabe!A80:J80,9,FALSE),VLOOKUP("H3 (TP)",[1]Eingabe!A80:J80,9,FALSE)),"")</f>
        <v/>
      </c>
      <c r="I88" s="31" t="str">
        <f>IFERROR(IFERROR(VLOOKUP("H3",[1]Eingabe!A80:J80,10,FALSE),VLOOKUP("H3 (TP)",[1]Eingabe!A80:J80,10,FALSE)),"")</f>
        <v/>
      </c>
      <c r="J88" s="28" t="str">
        <f t="shared" si="2"/>
        <v/>
      </c>
      <c r="K88" s="4" t="str">
        <f>IFERROR(VLOOKUP(J88,[1]Punktevergabe!$A$2:$B$107,2,FALSE),"")</f>
        <v/>
      </c>
    </row>
    <row r="89" spans="1:11" ht="13.5" thickBot="1">
      <c r="A89" s="12" t="str">
        <f>IFERROR(IFERROR(VLOOKUP("H3 (TP)",[1]Eingabe!A81:J81,1,FALSE),VLOOKUP("H3",[1]Eingabe!A81:J81,1,FALSE)),"")</f>
        <v/>
      </c>
      <c r="B89" s="12" t="str">
        <f>IFERROR(IFERROR(VLOOKUP("H3",[1]Eingabe!A81:J81,3,FALSE),VLOOKUP("H3 (TP)",[1]Eingabe!A81:J81,3,FALSE)),"")</f>
        <v/>
      </c>
      <c r="C89" s="12" t="str">
        <f>IFERROR(IFERROR(VLOOKUP("H3",[1]Eingabe!A81:J81,4,FALSE),VLOOKUP("H3 (TP)",[1]Eingabe!A81:J81,4,FALSE)),"")</f>
        <v/>
      </c>
      <c r="D89" s="12" t="str">
        <f>IFERROR(IFERROR(VLOOKUP("H3",[1]Eingabe!A81:J81,5,FALSE),VLOOKUP("H3 (TP)",[1]Eingabe!A81:J81,5,FALSE)),"")</f>
        <v/>
      </c>
      <c r="E89" s="12" t="str">
        <f>IFERROR(IFERROR(VLOOKUP("H3",[1]Eingabe!A81:J81,2,FALSE),VLOOKUP("H3 (TP)",[1]Eingabe!A81:J81,2,FALSE)),"")</f>
        <v/>
      </c>
      <c r="F89" s="30" t="str">
        <f>IFERROR(IFERROR(VLOOKUP("H3",[1]Eingabe!A81:J81,7,FALSE),VLOOKUP("H3 (TP)",[1]Eingabe!A81:J81,7,FALSE)),"")</f>
        <v/>
      </c>
      <c r="G89" s="30" t="str">
        <f>IFERROR(IFERROR(VLOOKUP("H3",[1]Eingabe!A81:J81,8,FALSE),VLOOKUP("H3 (TP)",[1]Eingabe!A81:J81,8,FALSE)),"")</f>
        <v/>
      </c>
      <c r="H89" s="30" t="str">
        <f>IFERROR(IFERROR(VLOOKUP("H3",[1]Eingabe!A81:J81,9,FALSE),VLOOKUP("H3 (TP)",[1]Eingabe!A81:J81,9,FALSE)),"")</f>
        <v/>
      </c>
      <c r="I89" s="31" t="str">
        <f>IFERROR(IFERROR(VLOOKUP("H3",[1]Eingabe!A81:J81,10,FALSE),VLOOKUP("H3 (TP)",[1]Eingabe!A81:J81,10,FALSE)),"")</f>
        <v/>
      </c>
      <c r="J89" s="28" t="str">
        <f t="shared" si="2"/>
        <v/>
      </c>
      <c r="K89" s="4" t="str">
        <f>IFERROR(VLOOKUP(J89,[1]Punktevergabe!$A$2:$B$107,2,FALSE),"")</f>
        <v/>
      </c>
    </row>
    <row r="90" spans="1:11" ht="13.5" thickBot="1">
      <c r="A90" s="12" t="str">
        <f>IFERROR(IFERROR(VLOOKUP("H3 (TP)",[1]Eingabe!A82:J82,1,FALSE),VLOOKUP("H3",[1]Eingabe!A82:J82,1,FALSE)),"")</f>
        <v/>
      </c>
      <c r="B90" s="12" t="str">
        <f>IFERROR(IFERROR(VLOOKUP("H3",[1]Eingabe!A82:J82,3,FALSE),VLOOKUP("H3 (TP)",[1]Eingabe!A82:J82,3,FALSE)),"")</f>
        <v/>
      </c>
      <c r="C90" s="12" t="str">
        <f>IFERROR(IFERROR(VLOOKUP("H3",[1]Eingabe!A82:J82,4,FALSE),VLOOKUP("H3 (TP)",[1]Eingabe!A82:J82,4,FALSE)),"")</f>
        <v/>
      </c>
      <c r="D90" s="12" t="str">
        <f>IFERROR(IFERROR(VLOOKUP("H3",[1]Eingabe!A82:J82,5,FALSE),VLOOKUP("H3 (TP)",[1]Eingabe!A82:J82,5,FALSE)),"")</f>
        <v/>
      </c>
      <c r="E90" s="12" t="str">
        <f>IFERROR(IFERROR(VLOOKUP("H3",[1]Eingabe!A82:J82,2,FALSE),VLOOKUP("H3 (TP)",[1]Eingabe!A82:J82,2,FALSE)),"")</f>
        <v/>
      </c>
      <c r="F90" s="30" t="str">
        <f>IFERROR(IFERROR(VLOOKUP("H3",[1]Eingabe!A82:J82,7,FALSE),VLOOKUP("H3 (TP)",[1]Eingabe!A82:J82,7,FALSE)),"")</f>
        <v/>
      </c>
      <c r="G90" s="30" t="str">
        <f>IFERROR(IFERROR(VLOOKUP("H3",[1]Eingabe!A82:J82,8,FALSE),VLOOKUP("H3 (TP)",[1]Eingabe!A82:J82,8,FALSE)),"")</f>
        <v/>
      </c>
      <c r="H90" s="30" t="str">
        <f>IFERROR(IFERROR(VLOOKUP("H3",[1]Eingabe!A82:J82,9,FALSE),VLOOKUP("H3 (TP)",[1]Eingabe!A82:J82,9,FALSE)),"")</f>
        <v/>
      </c>
      <c r="I90" s="31" t="str">
        <f>IFERROR(IFERROR(VLOOKUP("H3",[1]Eingabe!A82:J82,10,FALSE),VLOOKUP("H3 (TP)",[1]Eingabe!A82:J82,10,FALSE)),"")</f>
        <v/>
      </c>
      <c r="J90" s="28" t="str">
        <f t="shared" si="2"/>
        <v/>
      </c>
      <c r="K90" s="4" t="str">
        <f>IFERROR(VLOOKUP(J90,[1]Punktevergabe!$A$2:$B$107,2,FALSE),"")</f>
        <v/>
      </c>
    </row>
    <row r="91" spans="1:11" ht="13.5" thickBot="1">
      <c r="A91" s="12" t="str">
        <f>IFERROR(IFERROR(VLOOKUP("H3 (TP)",[1]Eingabe!A83:J83,1,FALSE),VLOOKUP("H3",[1]Eingabe!A83:J83,1,FALSE)),"")</f>
        <v/>
      </c>
      <c r="B91" s="12" t="str">
        <f>IFERROR(IFERROR(VLOOKUP("H3",[1]Eingabe!A83:J83,3,FALSE),VLOOKUP("H3 (TP)",[1]Eingabe!A83:J83,3,FALSE)),"")</f>
        <v/>
      </c>
      <c r="C91" s="12" t="str">
        <f>IFERROR(IFERROR(VLOOKUP("H3",[1]Eingabe!A83:J83,4,FALSE),VLOOKUP("H3 (TP)",[1]Eingabe!A83:J83,4,FALSE)),"")</f>
        <v/>
      </c>
      <c r="D91" s="12" t="str">
        <f>IFERROR(IFERROR(VLOOKUP("H3",[1]Eingabe!A83:J83,5,FALSE),VLOOKUP("H3 (TP)",[1]Eingabe!A83:J83,5,FALSE)),"")</f>
        <v/>
      </c>
      <c r="E91" s="12" t="str">
        <f>IFERROR(IFERROR(VLOOKUP("H3",[1]Eingabe!A83:J83,2,FALSE),VLOOKUP("H3 (TP)",[1]Eingabe!A83:J83,2,FALSE)),"")</f>
        <v/>
      </c>
      <c r="F91" s="30" t="str">
        <f>IFERROR(IFERROR(VLOOKUP("H3",[1]Eingabe!A83:J83,7,FALSE),VLOOKUP("H3 (TP)",[1]Eingabe!A83:J83,7,FALSE)),"")</f>
        <v/>
      </c>
      <c r="G91" s="30" t="str">
        <f>IFERROR(IFERROR(VLOOKUP("H3",[1]Eingabe!A83:J83,8,FALSE),VLOOKUP("H3 (TP)",[1]Eingabe!A83:J83,8,FALSE)),"")</f>
        <v/>
      </c>
      <c r="H91" s="30" t="str">
        <f>IFERROR(IFERROR(VLOOKUP("H3",[1]Eingabe!A83:J83,9,FALSE),VLOOKUP("H3 (TP)",[1]Eingabe!A83:J83,9,FALSE)),"")</f>
        <v/>
      </c>
      <c r="I91" s="31" t="str">
        <f>IFERROR(IFERROR(VLOOKUP("H3",[1]Eingabe!A83:J83,10,FALSE),VLOOKUP("H3 (TP)",[1]Eingabe!A83:J83,10,FALSE)),"")</f>
        <v/>
      </c>
      <c r="J91" s="28" t="str">
        <f t="shared" si="2"/>
        <v/>
      </c>
      <c r="K91" s="4" t="str">
        <f>IFERROR(VLOOKUP(J91,[1]Punktevergabe!$A$2:$B$107,2,FALSE),"")</f>
        <v/>
      </c>
    </row>
    <row r="92" spans="1:11" ht="13.5" thickBot="1">
      <c r="A92" s="12" t="str">
        <f>IFERROR(IFERROR(VLOOKUP("H3 (TP)",[1]Eingabe!A84:J84,1,FALSE),VLOOKUP("H3",[1]Eingabe!A84:J84,1,FALSE)),"")</f>
        <v/>
      </c>
      <c r="B92" s="12" t="str">
        <f>IFERROR(IFERROR(VLOOKUP("H3",[1]Eingabe!A84:J84,3,FALSE),VLOOKUP("H3 (TP)",[1]Eingabe!A84:J84,3,FALSE)),"")</f>
        <v/>
      </c>
      <c r="C92" s="12" t="str">
        <f>IFERROR(IFERROR(VLOOKUP("H3",[1]Eingabe!A84:J84,4,FALSE),VLOOKUP("H3 (TP)",[1]Eingabe!A84:J84,4,FALSE)),"")</f>
        <v/>
      </c>
      <c r="D92" s="12" t="str">
        <f>IFERROR(IFERROR(VLOOKUP("H3",[1]Eingabe!A84:J84,5,FALSE),VLOOKUP("H3 (TP)",[1]Eingabe!A84:J84,5,FALSE)),"")</f>
        <v/>
      </c>
      <c r="E92" s="12" t="str">
        <f>IFERROR(IFERROR(VLOOKUP("H3",[1]Eingabe!A84:J84,2,FALSE),VLOOKUP("H3 (TP)",[1]Eingabe!A84:J84,2,FALSE)),"")</f>
        <v/>
      </c>
      <c r="F92" s="30" t="str">
        <f>IFERROR(IFERROR(VLOOKUP("H3",[1]Eingabe!A84:J84,7,FALSE),VLOOKUP("H3 (TP)",[1]Eingabe!A84:J84,7,FALSE)),"")</f>
        <v/>
      </c>
      <c r="G92" s="30" t="str">
        <f>IFERROR(IFERROR(VLOOKUP("H3",[1]Eingabe!A84:J84,8,FALSE),VLOOKUP("H3 (TP)",[1]Eingabe!A84:J84,8,FALSE)),"")</f>
        <v/>
      </c>
      <c r="H92" s="30" t="str">
        <f>IFERROR(IFERROR(VLOOKUP("H3",[1]Eingabe!A84:J84,9,FALSE),VLOOKUP("H3 (TP)",[1]Eingabe!A84:J84,9,FALSE)),"")</f>
        <v/>
      </c>
      <c r="I92" s="31" t="str">
        <f>IFERROR(IFERROR(VLOOKUP("H3",[1]Eingabe!A84:J84,10,FALSE),VLOOKUP("H3 (TP)",[1]Eingabe!A84:J84,10,FALSE)),"")</f>
        <v/>
      </c>
      <c r="J92" s="28" t="str">
        <f t="shared" si="2"/>
        <v/>
      </c>
      <c r="K92" s="4" t="str">
        <f>IFERROR(VLOOKUP(J92,[1]Punktevergabe!$A$2:$B$107,2,FALSE),"")</f>
        <v/>
      </c>
    </row>
    <row r="93" spans="1:11" ht="13.5" thickBot="1">
      <c r="A93" s="12" t="str">
        <f>IFERROR(IFERROR(VLOOKUP("H3 (TP)",[1]Eingabe!A85:J85,1,FALSE),VLOOKUP("H3",[1]Eingabe!A85:J85,1,FALSE)),"")</f>
        <v/>
      </c>
      <c r="B93" s="12" t="str">
        <f>IFERROR(IFERROR(VLOOKUP("H3",[1]Eingabe!A85:J85,3,FALSE),VLOOKUP("H3 (TP)",[1]Eingabe!A85:J85,3,FALSE)),"")</f>
        <v/>
      </c>
      <c r="C93" s="12" t="str">
        <f>IFERROR(IFERROR(VLOOKUP("H3",[1]Eingabe!A85:J85,4,FALSE),VLOOKUP("H3 (TP)",[1]Eingabe!A85:J85,4,FALSE)),"")</f>
        <v/>
      </c>
      <c r="D93" s="12" t="str">
        <f>IFERROR(IFERROR(VLOOKUP("H3",[1]Eingabe!A85:J85,5,FALSE),VLOOKUP("H3 (TP)",[1]Eingabe!A85:J85,5,FALSE)),"")</f>
        <v/>
      </c>
      <c r="E93" s="12" t="str">
        <f>IFERROR(IFERROR(VLOOKUP("H3",[1]Eingabe!A85:J85,2,FALSE),VLOOKUP("H3 (TP)",[1]Eingabe!A85:J85,2,FALSE)),"")</f>
        <v/>
      </c>
      <c r="F93" s="30" t="str">
        <f>IFERROR(IFERROR(VLOOKUP("H3",[1]Eingabe!A85:J85,7,FALSE),VLOOKUP("H3 (TP)",[1]Eingabe!A85:J85,7,FALSE)),"")</f>
        <v/>
      </c>
      <c r="G93" s="30" t="str">
        <f>IFERROR(IFERROR(VLOOKUP("H3",[1]Eingabe!A85:J85,8,FALSE),VLOOKUP("H3 (TP)",[1]Eingabe!A85:J85,8,FALSE)),"")</f>
        <v/>
      </c>
      <c r="H93" s="30" t="str">
        <f>IFERROR(IFERROR(VLOOKUP("H3",[1]Eingabe!A85:J85,9,FALSE),VLOOKUP("H3 (TP)",[1]Eingabe!A85:J85,9,FALSE)),"")</f>
        <v/>
      </c>
      <c r="I93" s="31" t="str">
        <f>IFERROR(IFERROR(VLOOKUP("H3",[1]Eingabe!A85:J85,10,FALSE),VLOOKUP("H3 (TP)",[1]Eingabe!A85:J85,10,FALSE)),"")</f>
        <v/>
      </c>
      <c r="J93" s="28" t="str">
        <f t="shared" si="2"/>
        <v/>
      </c>
      <c r="K93" s="4" t="str">
        <f>IFERROR(VLOOKUP(J93,[1]Punktevergabe!$A$2:$B$107,2,FALSE),"")</f>
        <v/>
      </c>
    </row>
    <row r="94" spans="1:11" ht="13.5" thickBot="1">
      <c r="A94" s="12" t="str">
        <f>IFERROR(IFERROR(VLOOKUP("H3 (TP)",[1]Eingabe!A86:J86,1,FALSE),VLOOKUP("H3",[1]Eingabe!A86:J86,1,FALSE)),"")</f>
        <v/>
      </c>
      <c r="B94" s="12" t="str">
        <f>IFERROR(IFERROR(VLOOKUP("H3",[1]Eingabe!A86:J86,3,FALSE),VLOOKUP("H3 (TP)",[1]Eingabe!A86:J86,3,FALSE)),"")</f>
        <v/>
      </c>
      <c r="C94" s="12" t="str">
        <f>IFERROR(IFERROR(VLOOKUP("H3",[1]Eingabe!A86:J86,4,FALSE),VLOOKUP("H3 (TP)",[1]Eingabe!A86:J86,4,FALSE)),"")</f>
        <v/>
      </c>
      <c r="D94" s="12" t="str">
        <f>IFERROR(IFERROR(VLOOKUP("H3",[1]Eingabe!A86:J86,5,FALSE),VLOOKUP("H3 (TP)",[1]Eingabe!A86:J86,5,FALSE)),"")</f>
        <v/>
      </c>
      <c r="E94" s="12" t="str">
        <f>IFERROR(IFERROR(VLOOKUP("H3",[1]Eingabe!A86:J86,2,FALSE),VLOOKUP("H3 (TP)",[1]Eingabe!A86:J86,2,FALSE)),"")</f>
        <v/>
      </c>
      <c r="F94" s="30" t="str">
        <f>IFERROR(IFERROR(VLOOKUP("H3",[1]Eingabe!A86:J86,7,FALSE),VLOOKUP("H3 (TP)",[1]Eingabe!A86:J86,7,FALSE)),"")</f>
        <v/>
      </c>
      <c r="G94" s="30" t="str">
        <f>IFERROR(IFERROR(VLOOKUP("H3",[1]Eingabe!A86:J86,8,FALSE),VLOOKUP("H3 (TP)",[1]Eingabe!A86:J86,8,FALSE)),"")</f>
        <v/>
      </c>
      <c r="H94" s="30" t="str">
        <f>IFERROR(IFERROR(VLOOKUP("H3",[1]Eingabe!A86:J86,9,FALSE),VLOOKUP("H3 (TP)",[1]Eingabe!A86:J86,9,FALSE)),"")</f>
        <v/>
      </c>
      <c r="I94" s="31" t="str">
        <f>IFERROR(IFERROR(VLOOKUP("H3",[1]Eingabe!A86:J86,10,FALSE),VLOOKUP("H3 (TP)",[1]Eingabe!A86:J86,10,FALSE)),"")</f>
        <v/>
      </c>
      <c r="J94" s="28" t="str">
        <f t="shared" si="2"/>
        <v/>
      </c>
      <c r="K94" s="4" t="str">
        <f>IFERROR(VLOOKUP(J94,[1]Punktevergabe!$A$2:$B$107,2,FALSE),"")</f>
        <v/>
      </c>
    </row>
    <row r="95" spans="1:11" ht="13.5" thickBot="1">
      <c r="A95" s="12" t="str">
        <f>IFERROR(IFERROR(VLOOKUP("H3 (TP)",[1]Eingabe!A87:J87,1,FALSE),VLOOKUP("H3",[1]Eingabe!A87:J87,1,FALSE)),"")</f>
        <v/>
      </c>
      <c r="B95" s="12" t="str">
        <f>IFERROR(IFERROR(VLOOKUP("H3",[1]Eingabe!A87:J87,3,FALSE),VLOOKUP("H3 (TP)",[1]Eingabe!A87:J87,3,FALSE)),"")</f>
        <v/>
      </c>
      <c r="C95" s="12" t="str">
        <f>IFERROR(IFERROR(VLOOKUP("H3",[1]Eingabe!A87:J87,4,FALSE),VLOOKUP("H3 (TP)",[1]Eingabe!A87:J87,4,FALSE)),"")</f>
        <v/>
      </c>
      <c r="D95" s="12" t="str">
        <f>IFERROR(IFERROR(VLOOKUP("H3",[1]Eingabe!A87:J87,5,FALSE),VLOOKUP("H3 (TP)",[1]Eingabe!A87:J87,5,FALSE)),"")</f>
        <v/>
      </c>
      <c r="E95" s="12" t="str">
        <f>IFERROR(IFERROR(VLOOKUP("H3",[1]Eingabe!A87:J87,2,FALSE),VLOOKUP("H3 (TP)",[1]Eingabe!A87:J87,2,FALSE)),"")</f>
        <v/>
      </c>
      <c r="F95" s="30" t="str">
        <f>IFERROR(IFERROR(VLOOKUP("H3",[1]Eingabe!A87:J87,7,FALSE),VLOOKUP("H3 (TP)",[1]Eingabe!A87:J87,7,FALSE)),"")</f>
        <v/>
      </c>
      <c r="G95" s="30" t="str">
        <f>IFERROR(IFERROR(VLOOKUP("H3",[1]Eingabe!A87:J87,8,FALSE),VLOOKUP("H3 (TP)",[1]Eingabe!A87:J87,8,FALSE)),"")</f>
        <v/>
      </c>
      <c r="H95" s="30" t="str">
        <f>IFERROR(IFERROR(VLOOKUP("H3",[1]Eingabe!A87:J87,9,FALSE),VLOOKUP("H3 (TP)",[1]Eingabe!A87:J87,9,FALSE)),"")</f>
        <v/>
      </c>
      <c r="I95" s="31" t="str">
        <f>IFERROR(IFERROR(VLOOKUP("H3",[1]Eingabe!A87:J87,10,FALSE),VLOOKUP("H3 (TP)",[1]Eingabe!A87:J87,10,FALSE)),"")</f>
        <v/>
      </c>
      <c r="J95" s="28" t="str">
        <f t="shared" si="2"/>
        <v/>
      </c>
      <c r="K95" s="4" t="str">
        <f>IFERROR(VLOOKUP(J95,[1]Punktevergabe!$A$2:$B$107,2,FALSE),"")</f>
        <v/>
      </c>
    </row>
    <row r="96" spans="1:11" ht="13.5" thickBot="1">
      <c r="A96" s="12" t="str">
        <f>IFERROR(IFERROR(VLOOKUP("H3 (TP)",[1]Eingabe!A88:J88,1,FALSE),VLOOKUP("H3",[1]Eingabe!A88:J88,1,FALSE)),"")</f>
        <v/>
      </c>
      <c r="B96" s="12" t="str">
        <f>IFERROR(IFERROR(VLOOKUP("H3",[1]Eingabe!A88:J88,3,FALSE),VLOOKUP("H3 (TP)",[1]Eingabe!A88:J88,3,FALSE)),"")</f>
        <v/>
      </c>
      <c r="C96" s="12" t="str">
        <f>IFERROR(IFERROR(VLOOKUP("H3",[1]Eingabe!A88:J88,4,FALSE),VLOOKUP("H3 (TP)",[1]Eingabe!A88:J88,4,FALSE)),"")</f>
        <v/>
      </c>
      <c r="D96" s="12" t="str">
        <f>IFERROR(IFERROR(VLOOKUP("H3",[1]Eingabe!A88:J88,5,FALSE),VLOOKUP("H3 (TP)",[1]Eingabe!A88:J88,5,FALSE)),"")</f>
        <v/>
      </c>
      <c r="E96" s="12" t="str">
        <f>IFERROR(IFERROR(VLOOKUP("H3",[1]Eingabe!A88:J88,2,FALSE),VLOOKUP("H3 (TP)",[1]Eingabe!A88:J88,2,FALSE)),"")</f>
        <v/>
      </c>
      <c r="F96" s="30" t="str">
        <f>IFERROR(IFERROR(VLOOKUP("H3",[1]Eingabe!A88:J88,7,FALSE),VLOOKUP("H3 (TP)",[1]Eingabe!A88:J88,7,FALSE)),"")</f>
        <v/>
      </c>
      <c r="G96" s="30" t="str">
        <f>IFERROR(IFERROR(VLOOKUP("H3",[1]Eingabe!A88:J88,8,FALSE),VLOOKUP("H3 (TP)",[1]Eingabe!A88:J88,8,FALSE)),"")</f>
        <v/>
      </c>
      <c r="H96" s="30" t="str">
        <f>IFERROR(IFERROR(VLOOKUP("H3",[1]Eingabe!A88:J88,9,FALSE),VLOOKUP("H3 (TP)",[1]Eingabe!A88:J88,9,FALSE)),"")</f>
        <v/>
      </c>
      <c r="I96" s="31" t="str">
        <f>IFERROR(IFERROR(VLOOKUP("H3",[1]Eingabe!A88:J88,10,FALSE),VLOOKUP("H3 (TP)",[1]Eingabe!A88:J88,10,FALSE)),"")</f>
        <v/>
      </c>
      <c r="J96" s="28" t="str">
        <f t="shared" si="2"/>
        <v/>
      </c>
      <c r="K96" s="4" t="str">
        <f>IFERROR(VLOOKUP(J96,[1]Punktevergabe!$A$2:$B$107,2,FALSE),"")</f>
        <v/>
      </c>
    </row>
    <row r="97" spans="1:11" ht="13.5" thickBot="1">
      <c r="A97" s="12" t="str">
        <f>IFERROR(IFERROR(VLOOKUP("H3 (TP)",[1]Eingabe!A89:J89,1,FALSE),VLOOKUP("H3",[1]Eingabe!A89:J89,1,FALSE)),"")</f>
        <v/>
      </c>
      <c r="B97" s="12" t="str">
        <f>IFERROR(IFERROR(VLOOKUP("H3",[1]Eingabe!A89:J89,3,FALSE),VLOOKUP("H3 (TP)",[1]Eingabe!A89:J89,3,FALSE)),"")</f>
        <v/>
      </c>
      <c r="C97" s="12" t="str">
        <f>IFERROR(IFERROR(VLOOKUP("H3",[1]Eingabe!A89:J89,4,FALSE),VLOOKUP("H3 (TP)",[1]Eingabe!A89:J89,4,FALSE)),"")</f>
        <v/>
      </c>
      <c r="D97" s="12" t="str">
        <f>IFERROR(IFERROR(VLOOKUP("H3",[1]Eingabe!A89:J89,5,FALSE),VLOOKUP("H3 (TP)",[1]Eingabe!A89:J89,5,FALSE)),"")</f>
        <v/>
      </c>
      <c r="E97" s="12" t="str">
        <f>IFERROR(IFERROR(VLOOKUP("H3",[1]Eingabe!A89:J89,2,FALSE),VLOOKUP("H3 (TP)",[1]Eingabe!A89:J89,2,FALSE)),"")</f>
        <v/>
      </c>
      <c r="F97" s="30" t="str">
        <f>IFERROR(IFERROR(VLOOKUP("H3",[1]Eingabe!A89:J89,7,FALSE),VLOOKUP("H3 (TP)",[1]Eingabe!A89:J89,7,FALSE)),"")</f>
        <v/>
      </c>
      <c r="G97" s="30" t="str">
        <f>IFERROR(IFERROR(VLOOKUP("H3",[1]Eingabe!A89:J89,8,FALSE),VLOOKUP("H3 (TP)",[1]Eingabe!A89:J89,8,FALSE)),"")</f>
        <v/>
      </c>
      <c r="H97" s="30" t="str">
        <f>IFERROR(IFERROR(VLOOKUP("H3",[1]Eingabe!A89:J89,9,FALSE),VLOOKUP("H3 (TP)",[1]Eingabe!A89:J89,9,FALSE)),"")</f>
        <v/>
      </c>
      <c r="I97" s="31" t="str">
        <f>IFERROR(IFERROR(VLOOKUP("H3",[1]Eingabe!A89:J89,10,FALSE),VLOOKUP("H3 (TP)",[1]Eingabe!A89:J89,10,FALSE)),"")</f>
        <v/>
      </c>
      <c r="J97" s="28" t="str">
        <f t="shared" si="2"/>
        <v/>
      </c>
      <c r="K97" s="4" t="str">
        <f>IFERROR(VLOOKUP(J97,[1]Punktevergabe!$A$2:$B$107,2,FALSE),"")</f>
        <v/>
      </c>
    </row>
    <row r="98" spans="1:11" ht="13.5" thickBot="1">
      <c r="A98" s="12" t="str">
        <f>IFERROR(IFERROR(VLOOKUP("H3 (TP)",[1]Eingabe!A90:J90,1,FALSE),VLOOKUP("H3",[1]Eingabe!A90:J90,1,FALSE)),"")</f>
        <v/>
      </c>
      <c r="B98" s="12" t="str">
        <f>IFERROR(IFERROR(VLOOKUP("H3",[1]Eingabe!A90:J90,3,FALSE),VLOOKUP("H3 (TP)",[1]Eingabe!A90:J90,3,FALSE)),"")</f>
        <v/>
      </c>
      <c r="C98" s="12" t="str">
        <f>IFERROR(IFERROR(VLOOKUP("H3",[1]Eingabe!A90:J90,4,FALSE),VLOOKUP("H3 (TP)",[1]Eingabe!A90:J90,4,FALSE)),"")</f>
        <v/>
      </c>
      <c r="D98" s="12" t="str">
        <f>IFERROR(IFERROR(VLOOKUP("H3",[1]Eingabe!A90:J90,5,FALSE),VLOOKUP("H3 (TP)",[1]Eingabe!A90:J90,5,FALSE)),"")</f>
        <v/>
      </c>
      <c r="E98" s="12" t="str">
        <f>IFERROR(IFERROR(VLOOKUP("H3",[1]Eingabe!A90:J90,2,FALSE),VLOOKUP("H3 (TP)",[1]Eingabe!A90:J90,2,FALSE)),"")</f>
        <v/>
      </c>
      <c r="F98" s="30" t="str">
        <f>IFERROR(IFERROR(VLOOKUP("H3",[1]Eingabe!A90:J90,7,FALSE),VLOOKUP("H3 (TP)",[1]Eingabe!A90:J90,7,FALSE)),"")</f>
        <v/>
      </c>
      <c r="G98" s="30" t="str">
        <f>IFERROR(IFERROR(VLOOKUP("H3",[1]Eingabe!A90:J90,8,FALSE),VLOOKUP("H3 (TP)",[1]Eingabe!A90:J90,8,FALSE)),"")</f>
        <v/>
      </c>
      <c r="H98" s="30" t="str">
        <f>IFERROR(IFERROR(VLOOKUP("H3",[1]Eingabe!A90:J90,9,FALSE),VLOOKUP("H3 (TP)",[1]Eingabe!A90:J90,9,FALSE)),"")</f>
        <v/>
      </c>
      <c r="I98" s="31" t="str">
        <f>IFERROR(IFERROR(VLOOKUP("H3",[1]Eingabe!A90:J90,10,FALSE),VLOOKUP("H3 (TP)",[1]Eingabe!A90:J90,10,FALSE)),"")</f>
        <v/>
      </c>
      <c r="J98" s="28" t="str">
        <f t="shared" si="2"/>
        <v/>
      </c>
      <c r="K98" s="4" t="str">
        <f>IFERROR(VLOOKUP(J98,[1]Punktevergabe!$A$2:$B$107,2,FALSE),"")</f>
        <v/>
      </c>
    </row>
    <row r="99" spans="1:11" ht="13.5" thickBot="1">
      <c r="A99" s="12" t="str">
        <f>IFERROR(IFERROR(VLOOKUP("H3 (TP)",[1]Eingabe!A91:J91,1,FALSE),VLOOKUP("H3",[1]Eingabe!A91:J91,1,FALSE)),"")</f>
        <v/>
      </c>
      <c r="B99" s="12" t="str">
        <f>IFERROR(IFERROR(VLOOKUP("H3",[1]Eingabe!A91:J91,3,FALSE),VLOOKUP("H3 (TP)",[1]Eingabe!A91:J91,3,FALSE)),"")</f>
        <v/>
      </c>
      <c r="C99" s="12" t="str">
        <f>IFERROR(IFERROR(VLOOKUP("H3",[1]Eingabe!A91:J91,4,FALSE),VLOOKUP("H3 (TP)",[1]Eingabe!A91:J91,4,FALSE)),"")</f>
        <v/>
      </c>
      <c r="D99" s="12" t="str">
        <f>IFERROR(IFERROR(VLOOKUP("H3",[1]Eingabe!A91:J91,5,FALSE),VLOOKUP("H3 (TP)",[1]Eingabe!A91:J91,5,FALSE)),"")</f>
        <v/>
      </c>
      <c r="E99" s="12" t="str">
        <f>IFERROR(IFERROR(VLOOKUP("H3",[1]Eingabe!A91:J91,2,FALSE),VLOOKUP("H3 (TP)",[1]Eingabe!A91:J91,2,FALSE)),"")</f>
        <v/>
      </c>
      <c r="F99" s="30" t="str">
        <f>IFERROR(IFERROR(VLOOKUP("H3",[1]Eingabe!A91:J91,7,FALSE),VLOOKUP("H3 (TP)",[1]Eingabe!A91:J91,7,FALSE)),"")</f>
        <v/>
      </c>
      <c r="G99" s="30" t="str">
        <f>IFERROR(IFERROR(VLOOKUP("H3",[1]Eingabe!A91:J91,8,FALSE),VLOOKUP("H3 (TP)",[1]Eingabe!A91:J91,8,FALSE)),"")</f>
        <v/>
      </c>
      <c r="H99" s="30" t="str">
        <f>IFERROR(IFERROR(VLOOKUP("H3",[1]Eingabe!A91:J91,9,FALSE),VLOOKUP("H3 (TP)",[1]Eingabe!A91:J91,9,FALSE)),"")</f>
        <v/>
      </c>
      <c r="I99" s="31" t="str">
        <f>IFERROR(IFERROR(VLOOKUP("H3",[1]Eingabe!A91:J91,10,FALSE),VLOOKUP("H3 (TP)",[1]Eingabe!A91:J91,10,FALSE)),"")</f>
        <v/>
      </c>
      <c r="J99" s="28" t="str">
        <f t="shared" si="2"/>
        <v/>
      </c>
      <c r="K99" s="4" t="str">
        <f>IFERROR(VLOOKUP(J99,[1]Punktevergabe!$A$2:$B$107,2,FALSE),"")</f>
        <v/>
      </c>
    </row>
    <row r="100" spans="1:11" ht="13.5" thickBot="1">
      <c r="A100" s="12" t="str">
        <f>IFERROR(IFERROR(VLOOKUP("H3 (TP)",[1]Eingabe!A92:J92,1,FALSE),VLOOKUP("H3",[1]Eingabe!A92:J92,1,FALSE)),"")</f>
        <v/>
      </c>
      <c r="B100" s="12" t="str">
        <f>IFERROR(IFERROR(VLOOKUP("H3",[1]Eingabe!A92:J92,3,FALSE),VLOOKUP("H3 (TP)",[1]Eingabe!A92:J92,3,FALSE)),"")</f>
        <v/>
      </c>
      <c r="C100" s="12" t="str">
        <f>IFERROR(IFERROR(VLOOKUP("H3",[1]Eingabe!A92:J92,4,FALSE),VLOOKUP("H3 (TP)",[1]Eingabe!A92:J92,4,FALSE)),"")</f>
        <v/>
      </c>
      <c r="D100" s="12" t="str">
        <f>IFERROR(IFERROR(VLOOKUP("H3",[1]Eingabe!A92:J92,5,FALSE),VLOOKUP("H3 (TP)",[1]Eingabe!A92:J92,5,FALSE)),"")</f>
        <v/>
      </c>
      <c r="E100" s="12" t="str">
        <f>IFERROR(IFERROR(VLOOKUP("H3",[1]Eingabe!A92:J92,2,FALSE),VLOOKUP("H3 (TP)",[1]Eingabe!A92:J92,2,FALSE)),"")</f>
        <v/>
      </c>
      <c r="F100" s="30" t="str">
        <f>IFERROR(IFERROR(VLOOKUP("H3",[1]Eingabe!A92:J92,7,FALSE),VLOOKUP("H3 (TP)",[1]Eingabe!A92:J92,7,FALSE)),"")</f>
        <v/>
      </c>
      <c r="G100" s="30" t="str">
        <f>IFERROR(IFERROR(VLOOKUP("H3",[1]Eingabe!A92:J92,8,FALSE),VLOOKUP("H3 (TP)",[1]Eingabe!A92:J92,8,FALSE)),"")</f>
        <v/>
      </c>
      <c r="H100" s="30" t="str">
        <f>IFERROR(IFERROR(VLOOKUP("H3",[1]Eingabe!A92:J92,9,FALSE),VLOOKUP("H3 (TP)",[1]Eingabe!A92:J92,9,FALSE)),"")</f>
        <v/>
      </c>
      <c r="I100" s="31" t="str">
        <f>IFERROR(IFERROR(VLOOKUP("H3",[1]Eingabe!A92:J92,10,FALSE),VLOOKUP("H3 (TP)",[1]Eingabe!A92:J92,10,FALSE)),"")</f>
        <v/>
      </c>
      <c r="J100" s="28" t="str">
        <f t="shared" si="2"/>
        <v/>
      </c>
      <c r="K100" s="4" t="str">
        <f>IFERROR(VLOOKUP(J100,[1]Punktevergabe!$A$2:$B$107,2,FALSE),"")</f>
        <v/>
      </c>
    </row>
    <row r="101" spans="1:11" ht="13.5" thickBot="1">
      <c r="A101" s="12" t="str">
        <f>IFERROR(IFERROR(VLOOKUP("H3 (TP)",[1]Eingabe!A93:J93,1,FALSE),VLOOKUP("H3",[1]Eingabe!A93:J93,1,FALSE)),"")</f>
        <v/>
      </c>
      <c r="B101" s="12" t="str">
        <f>IFERROR(IFERROR(VLOOKUP("H3",[1]Eingabe!A93:J93,3,FALSE),VLOOKUP("H3 (TP)",[1]Eingabe!A93:J93,3,FALSE)),"")</f>
        <v/>
      </c>
      <c r="C101" s="12" t="str">
        <f>IFERROR(IFERROR(VLOOKUP("H3",[1]Eingabe!A93:J93,4,FALSE),VLOOKUP("H3 (TP)",[1]Eingabe!A93:J93,4,FALSE)),"")</f>
        <v/>
      </c>
      <c r="D101" s="12" t="str">
        <f>IFERROR(IFERROR(VLOOKUP("H3",[1]Eingabe!A93:J93,5,FALSE),VLOOKUP("H3 (TP)",[1]Eingabe!A93:J93,5,FALSE)),"")</f>
        <v/>
      </c>
      <c r="E101" s="12" t="str">
        <f>IFERROR(IFERROR(VLOOKUP("H3",[1]Eingabe!A93:J93,2,FALSE),VLOOKUP("H3 (TP)",[1]Eingabe!A93:J93,2,FALSE)),"")</f>
        <v/>
      </c>
      <c r="F101" s="30" t="str">
        <f>IFERROR(IFERROR(VLOOKUP("H3",[1]Eingabe!A93:J93,7,FALSE),VLOOKUP("H3 (TP)",[1]Eingabe!A93:J93,7,FALSE)),"")</f>
        <v/>
      </c>
      <c r="G101" s="30" t="str">
        <f>IFERROR(IFERROR(VLOOKUP("H3",[1]Eingabe!A93:J93,8,FALSE),VLOOKUP("H3 (TP)",[1]Eingabe!A93:J93,8,FALSE)),"")</f>
        <v/>
      </c>
      <c r="H101" s="30" t="str">
        <f>IFERROR(IFERROR(VLOOKUP("H3",[1]Eingabe!A93:J93,9,FALSE),VLOOKUP("H3 (TP)",[1]Eingabe!A93:J93,9,FALSE)),"")</f>
        <v/>
      </c>
      <c r="I101" s="31" t="str">
        <f>IFERROR(IFERROR(VLOOKUP("H3",[1]Eingabe!A93:J93,10,FALSE),VLOOKUP("H3 (TP)",[1]Eingabe!A93:J93,10,FALSE)),"")</f>
        <v/>
      </c>
      <c r="J101" s="28" t="str">
        <f t="shared" si="2"/>
        <v/>
      </c>
      <c r="K101" s="4" t="str">
        <f>IFERROR(VLOOKUP(J101,[1]Punktevergabe!$A$2:$B$107,2,FALSE),"")</f>
        <v/>
      </c>
    </row>
    <row r="102" spans="1:11" ht="13.5" thickBot="1">
      <c r="A102" s="12" t="str">
        <f>IFERROR(IFERROR(VLOOKUP("H3 (TP)",[1]Eingabe!A94:J94,1,FALSE),VLOOKUP("H3",[1]Eingabe!A94:J94,1,FALSE)),"")</f>
        <v/>
      </c>
      <c r="B102" s="12" t="str">
        <f>IFERROR(IFERROR(VLOOKUP("H3",[1]Eingabe!A94:J94,3,FALSE),VLOOKUP("H3 (TP)",[1]Eingabe!A94:J94,3,FALSE)),"")</f>
        <v/>
      </c>
      <c r="C102" s="12" t="str">
        <f>IFERROR(IFERROR(VLOOKUP("H3",[1]Eingabe!A94:J94,4,FALSE),VLOOKUP("H3 (TP)",[1]Eingabe!A94:J94,4,FALSE)),"")</f>
        <v/>
      </c>
      <c r="D102" s="12" t="str">
        <f>IFERROR(IFERROR(VLOOKUP("H3",[1]Eingabe!A94:J94,5,FALSE),VLOOKUP("H3 (TP)",[1]Eingabe!A94:J94,5,FALSE)),"")</f>
        <v/>
      </c>
      <c r="E102" s="12" t="str">
        <f>IFERROR(IFERROR(VLOOKUP("H3",[1]Eingabe!A94:J94,2,FALSE),VLOOKUP("H3 (TP)",[1]Eingabe!A94:J94,2,FALSE)),"")</f>
        <v/>
      </c>
      <c r="F102" s="30" t="str">
        <f>IFERROR(IFERROR(VLOOKUP("H3",[1]Eingabe!A94:J94,7,FALSE),VLOOKUP("H3 (TP)",[1]Eingabe!A94:J94,7,FALSE)),"")</f>
        <v/>
      </c>
      <c r="G102" s="30" t="str">
        <f>IFERROR(IFERROR(VLOOKUP("H3",[1]Eingabe!A94:J94,8,FALSE),VLOOKUP("H3 (TP)",[1]Eingabe!A94:J94,8,FALSE)),"")</f>
        <v/>
      </c>
      <c r="H102" s="30" t="str">
        <f>IFERROR(IFERROR(VLOOKUP("H3",[1]Eingabe!A94:J94,9,FALSE),VLOOKUP("H3 (TP)",[1]Eingabe!A94:J94,9,FALSE)),"")</f>
        <v/>
      </c>
      <c r="I102" s="31" t="str">
        <f>IFERROR(IFERROR(VLOOKUP("H3",[1]Eingabe!A94:J94,10,FALSE),VLOOKUP("H3 (TP)",[1]Eingabe!A94:J94,10,FALSE)),"")</f>
        <v/>
      </c>
      <c r="J102" s="28" t="str">
        <f t="shared" si="2"/>
        <v/>
      </c>
      <c r="K102" s="4" t="str">
        <f>IFERROR(VLOOKUP(J102,[1]Punktevergabe!$A$2:$B$107,2,FALSE),"")</f>
        <v/>
      </c>
    </row>
    <row r="103" spans="1:11" ht="13.5" thickBot="1">
      <c r="A103" s="12" t="str">
        <f>IFERROR(IFERROR(VLOOKUP("H3 (TP)",[1]Eingabe!A95:J95,1,FALSE),VLOOKUP("H3",[1]Eingabe!A95:J95,1,FALSE)),"")</f>
        <v/>
      </c>
      <c r="B103" s="12" t="str">
        <f>IFERROR(IFERROR(VLOOKUP("H3",[1]Eingabe!A95:J95,3,FALSE),VLOOKUP("H3 (TP)",[1]Eingabe!A95:J95,3,FALSE)),"")</f>
        <v/>
      </c>
      <c r="C103" s="12" t="str">
        <f>IFERROR(IFERROR(VLOOKUP("H3",[1]Eingabe!A95:J95,4,FALSE),VLOOKUP("H3 (TP)",[1]Eingabe!A95:J95,4,FALSE)),"")</f>
        <v/>
      </c>
      <c r="D103" s="12" t="str">
        <f>IFERROR(IFERROR(VLOOKUP("H3",[1]Eingabe!A95:J95,5,FALSE),VLOOKUP("H3 (TP)",[1]Eingabe!A95:J95,5,FALSE)),"")</f>
        <v/>
      </c>
      <c r="E103" s="12" t="str">
        <f>IFERROR(IFERROR(VLOOKUP("H3",[1]Eingabe!A95:J95,2,FALSE),VLOOKUP("H3 (TP)",[1]Eingabe!A95:J95,2,FALSE)),"")</f>
        <v/>
      </c>
      <c r="F103" s="30" t="str">
        <f>IFERROR(IFERROR(VLOOKUP("H3",[1]Eingabe!A95:J95,7,FALSE),VLOOKUP("H3 (TP)",[1]Eingabe!A95:J95,7,FALSE)),"")</f>
        <v/>
      </c>
      <c r="G103" s="30" t="str">
        <f>IFERROR(IFERROR(VLOOKUP("H3",[1]Eingabe!A95:J95,8,FALSE),VLOOKUP("H3 (TP)",[1]Eingabe!A95:J95,8,FALSE)),"")</f>
        <v/>
      </c>
      <c r="H103" s="30" t="str">
        <f>IFERROR(IFERROR(VLOOKUP("H3",[1]Eingabe!A95:J95,9,FALSE),VLOOKUP("H3 (TP)",[1]Eingabe!A95:J95,9,FALSE)),"")</f>
        <v/>
      </c>
      <c r="I103" s="31" t="str">
        <f>IFERROR(IFERROR(VLOOKUP("H3",[1]Eingabe!A95:J95,10,FALSE),VLOOKUP("H3 (TP)",[1]Eingabe!A95:J95,10,FALSE)),"")</f>
        <v/>
      </c>
      <c r="J103" s="28" t="str">
        <f t="shared" si="2"/>
        <v/>
      </c>
      <c r="K103" s="4" t="str">
        <f>IFERROR(VLOOKUP(J103,[1]Punktevergabe!$A$2:$B$107,2,FALSE),"")</f>
        <v/>
      </c>
    </row>
    <row r="104" spans="1:11" ht="13.5" thickBot="1">
      <c r="A104" s="12" t="str">
        <f>IFERROR(IFERROR(VLOOKUP("H3 (TP)",[1]Eingabe!A96:J96,1,FALSE),VLOOKUP("H3",[1]Eingabe!A96:J96,1,FALSE)),"")</f>
        <v/>
      </c>
      <c r="B104" s="12" t="str">
        <f>IFERROR(IFERROR(VLOOKUP("H3",[1]Eingabe!A96:J96,3,FALSE),VLOOKUP("H3 (TP)",[1]Eingabe!A96:J96,3,FALSE)),"")</f>
        <v/>
      </c>
      <c r="C104" s="12" t="str">
        <f>IFERROR(IFERROR(VLOOKUP("H3",[1]Eingabe!A96:J96,4,FALSE),VLOOKUP("H3 (TP)",[1]Eingabe!A96:J96,4,FALSE)),"")</f>
        <v/>
      </c>
      <c r="D104" s="12" t="str">
        <f>IFERROR(IFERROR(VLOOKUP("H3",[1]Eingabe!A96:J96,5,FALSE),VLOOKUP("H3 (TP)",[1]Eingabe!A96:J96,5,FALSE)),"")</f>
        <v/>
      </c>
      <c r="E104" s="12" t="str">
        <f>IFERROR(IFERROR(VLOOKUP("H3",[1]Eingabe!A96:J96,2,FALSE),VLOOKUP("H3 (TP)",[1]Eingabe!A96:J96,2,FALSE)),"")</f>
        <v/>
      </c>
      <c r="F104" s="30" t="str">
        <f>IFERROR(IFERROR(VLOOKUP("H3",[1]Eingabe!A96:J96,7,FALSE),VLOOKUP("H3 (TP)",[1]Eingabe!A96:J96,7,FALSE)),"")</f>
        <v/>
      </c>
      <c r="G104" s="30" t="str">
        <f>IFERROR(IFERROR(VLOOKUP("H3",[1]Eingabe!A96:J96,8,FALSE),VLOOKUP("H3 (TP)",[1]Eingabe!A96:J96,8,FALSE)),"")</f>
        <v/>
      </c>
      <c r="H104" s="30" t="str">
        <f>IFERROR(IFERROR(VLOOKUP("H3",[1]Eingabe!A96:J96,9,FALSE),VLOOKUP("H3 (TP)",[1]Eingabe!A96:J96,9,FALSE)),"")</f>
        <v/>
      </c>
      <c r="I104" s="31" t="str">
        <f>IFERROR(IFERROR(VLOOKUP("H3",[1]Eingabe!A96:J96,10,FALSE),VLOOKUP("H3 (TP)",[1]Eingabe!A96:J96,10,FALSE)),"")</f>
        <v/>
      </c>
      <c r="J104" s="28" t="str">
        <f t="shared" si="2"/>
        <v/>
      </c>
      <c r="K104" s="4" t="str">
        <f>IFERROR(VLOOKUP(J104,[1]Punktevergabe!$A$2:$B$107,2,FALSE),"")</f>
        <v/>
      </c>
    </row>
    <row r="105" spans="1:11" ht="13.5" thickBot="1">
      <c r="A105" s="12" t="str">
        <f>IFERROR(IFERROR(VLOOKUP("H3 (TP)",[1]Eingabe!A97:J97,1,FALSE),VLOOKUP("H3",[1]Eingabe!A97:J97,1,FALSE)),"")</f>
        <v/>
      </c>
      <c r="B105" s="12" t="str">
        <f>IFERROR(IFERROR(VLOOKUP("H3",[1]Eingabe!A97:J97,3,FALSE),VLOOKUP("H3 (TP)",[1]Eingabe!A97:J97,3,FALSE)),"")</f>
        <v/>
      </c>
      <c r="C105" s="12" t="str">
        <f>IFERROR(IFERROR(VLOOKUP("H3",[1]Eingabe!A97:J97,4,FALSE),VLOOKUP("H3 (TP)",[1]Eingabe!A97:J97,4,FALSE)),"")</f>
        <v/>
      </c>
      <c r="D105" s="12" t="str">
        <f>IFERROR(IFERROR(VLOOKUP("H3",[1]Eingabe!A97:J97,5,FALSE),VLOOKUP("H3 (TP)",[1]Eingabe!A97:J97,5,FALSE)),"")</f>
        <v/>
      </c>
      <c r="E105" s="12" t="str">
        <f>IFERROR(IFERROR(VLOOKUP("H3",[1]Eingabe!A97:J97,2,FALSE),VLOOKUP("H3 (TP)",[1]Eingabe!A97:J97,2,FALSE)),"")</f>
        <v/>
      </c>
      <c r="F105" s="30" t="str">
        <f>IFERROR(IFERROR(VLOOKUP("H3",[1]Eingabe!A97:J97,7,FALSE),VLOOKUP("H3 (TP)",[1]Eingabe!A97:J97,7,FALSE)),"")</f>
        <v/>
      </c>
      <c r="G105" s="30" t="str">
        <f>IFERROR(IFERROR(VLOOKUP("H3",[1]Eingabe!A97:J97,8,FALSE),VLOOKUP("H3 (TP)",[1]Eingabe!A97:J97,8,FALSE)),"")</f>
        <v/>
      </c>
      <c r="H105" s="30" t="str">
        <f>IFERROR(IFERROR(VLOOKUP("H3",[1]Eingabe!A97:J97,9,FALSE),VLOOKUP("H3 (TP)",[1]Eingabe!A97:J97,9,FALSE)),"")</f>
        <v/>
      </c>
      <c r="I105" s="31" t="str">
        <f>IFERROR(IFERROR(VLOOKUP("H3",[1]Eingabe!A97:J97,10,FALSE),VLOOKUP("H3 (TP)",[1]Eingabe!A97:J97,10,FALSE)),"")</f>
        <v/>
      </c>
      <c r="J105" s="28" t="str">
        <f t="shared" si="2"/>
        <v/>
      </c>
      <c r="K105" s="4" t="str">
        <f>IFERROR(VLOOKUP(J105,[1]Punktevergabe!$A$2:$B$107,2,FALSE),"")</f>
        <v/>
      </c>
    </row>
    <row r="106" spans="1:11" ht="13.5" thickBot="1">
      <c r="A106" s="12" t="str">
        <f>IFERROR(IFERROR(VLOOKUP("H3 (TP)",[1]Eingabe!A98:J98,1,FALSE),VLOOKUP("H3",[1]Eingabe!A98:J98,1,FALSE)),"")</f>
        <v/>
      </c>
      <c r="B106" s="12" t="str">
        <f>IFERROR(IFERROR(VLOOKUP("H3",[1]Eingabe!A98:J98,3,FALSE),VLOOKUP("H3 (TP)",[1]Eingabe!A98:J98,3,FALSE)),"")</f>
        <v/>
      </c>
      <c r="C106" s="12" t="str">
        <f>IFERROR(IFERROR(VLOOKUP("H3",[1]Eingabe!A98:J98,4,FALSE),VLOOKUP("H3 (TP)",[1]Eingabe!A98:J98,4,FALSE)),"")</f>
        <v/>
      </c>
      <c r="D106" s="12" t="str">
        <f>IFERROR(IFERROR(VLOOKUP("H3",[1]Eingabe!A98:J98,5,FALSE),VLOOKUP("H3 (TP)",[1]Eingabe!A98:J98,5,FALSE)),"")</f>
        <v/>
      </c>
      <c r="E106" s="12" t="str">
        <f>IFERROR(IFERROR(VLOOKUP("H3",[1]Eingabe!A98:J98,2,FALSE),VLOOKUP("H3 (TP)",[1]Eingabe!A98:J98,2,FALSE)),"")</f>
        <v/>
      </c>
      <c r="F106" s="30" t="str">
        <f>IFERROR(IFERROR(VLOOKUP("H3",[1]Eingabe!A98:J98,7,FALSE),VLOOKUP("H3 (TP)",[1]Eingabe!A98:J98,7,FALSE)),"")</f>
        <v/>
      </c>
      <c r="G106" s="30" t="str">
        <f>IFERROR(IFERROR(VLOOKUP("H3",[1]Eingabe!A98:J98,8,FALSE),VLOOKUP("H3 (TP)",[1]Eingabe!A98:J98,8,FALSE)),"")</f>
        <v/>
      </c>
      <c r="H106" s="30" t="str">
        <f>IFERROR(IFERROR(VLOOKUP("H3",[1]Eingabe!A98:J98,9,FALSE),VLOOKUP("H3 (TP)",[1]Eingabe!A98:J98,9,FALSE)),"")</f>
        <v/>
      </c>
      <c r="I106" s="31" t="str">
        <f>IFERROR(IFERROR(VLOOKUP("H3",[1]Eingabe!A98:J98,10,FALSE),VLOOKUP("H3 (TP)",[1]Eingabe!A98:J98,10,FALSE)),"")</f>
        <v/>
      </c>
      <c r="J106" s="28" t="str">
        <f t="shared" si="2"/>
        <v/>
      </c>
      <c r="K106" s="4" t="str">
        <f>IFERROR(VLOOKUP(J106,[1]Punktevergabe!$A$2:$B$107,2,FALSE),"")</f>
        <v/>
      </c>
    </row>
    <row r="107" spans="1:11" ht="13.5" thickBot="1">
      <c r="A107" s="12" t="str">
        <f>IFERROR(IFERROR(VLOOKUP("H3 (TP)",[1]Eingabe!A99:J99,1,FALSE),VLOOKUP("H3",[1]Eingabe!A99:J99,1,FALSE)),"")</f>
        <v/>
      </c>
      <c r="B107" s="12" t="str">
        <f>IFERROR(IFERROR(VLOOKUP("H3",[1]Eingabe!A99:J99,3,FALSE),VLOOKUP("H3 (TP)",[1]Eingabe!A99:J99,3,FALSE)),"")</f>
        <v/>
      </c>
      <c r="C107" s="12" t="str">
        <f>IFERROR(IFERROR(VLOOKUP("H3",[1]Eingabe!A99:J99,4,FALSE),VLOOKUP("H3 (TP)",[1]Eingabe!A99:J99,4,FALSE)),"")</f>
        <v/>
      </c>
      <c r="D107" s="12" t="str">
        <f>IFERROR(IFERROR(VLOOKUP("H3",[1]Eingabe!A99:J99,5,FALSE),VLOOKUP("H3 (TP)",[1]Eingabe!A99:J99,5,FALSE)),"")</f>
        <v/>
      </c>
      <c r="E107" s="12" t="str">
        <f>IFERROR(IFERROR(VLOOKUP("H3",[1]Eingabe!A99:J99,2,FALSE),VLOOKUP("H3 (TP)",[1]Eingabe!A99:J99,2,FALSE)),"")</f>
        <v/>
      </c>
      <c r="F107" s="30" t="str">
        <f>IFERROR(IFERROR(VLOOKUP("H3",[1]Eingabe!A99:J99,7,FALSE),VLOOKUP("H3 (TP)",[1]Eingabe!A99:J99,7,FALSE)),"")</f>
        <v/>
      </c>
      <c r="G107" s="30" t="str">
        <f>IFERROR(IFERROR(VLOOKUP("H3",[1]Eingabe!A99:J99,8,FALSE),VLOOKUP("H3 (TP)",[1]Eingabe!A99:J99,8,FALSE)),"")</f>
        <v/>
      </c>
      <c r="H107" s="30" t="str">
        <f>IFERROR(IFERROR(VLOOKUP("H3",[1]Eingabe!A99:J99,9,FALSE),VLOOKUP("H3 (TP)",[1]Eingabe!A99:J99,9,FALSE)),"")</f>
        <v/>
      </c>
      <c r="I107" s="31" t="str">
        <f>IFERROR(IFERROR(VLOOKUP("H3",[1]Eingabe!A99:J99,10,FALSE),VLOOKUP("H3 (TP)",[1]Eingabe!A99:J99,10,FALSE)),"")</f>
        <v/>
      </c>
      <c r="J107" s="28" t="str">
        <f t="shared" si="2"/>
        <v/>
      </c>
      <c r="K107" s="4" t="str">
        <f>IFERROR(VLOOKUP(J107,[1]Punktevergabe!$A$2:$B$107,2,FALSE),"")</f>
        <v/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5">
    <pageSetUpPr fitToPage="1"/>
  </sheetPr>
  <dimension ref="A1:L107"/>
  <sheetViews>
    <sheetView zoomScaleNormal="100" workbookViewId="0">
      <selection activeCell="K9" activeCellId="1" sqref="A9:D15 K9:K15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1"/>
      <c r="G2" s="22"/>
      <c r="H2" s="22"/>
      <c r="I2" s="22"/>
      <c r="J2" s="22"/>
    </row>
    <row r="3" spans="1:11">
      <c r="A3" s="1"/>
      <c r="B3" s="2"/>
      <c r="C3" s="2"/>
      <c r="D3" s="2"/>
      <c r="E3" s="2"/>
      <c r="F3" s="22"/>
      <c r="G3" s="22"/>
      <c r="H3" s="22"/>
      <c r="I3" s="22"/>
      <c r="J3" s="22"/>
    </row>
    <row r="4" spans="1:11">
      <c r="A4" s="1"/>
      <c r="B4" s="2"/>
      <c r="C4" s="2"/>
      <c r="D4" s="2"/>
      <c r="E4" s="2"/>
      <c r="F4" s="22"/>
      <c r="G4" s="22"/>
      <c r="H4" s="22"/>
      <c r="I4" s="22"/>
      <c r="J4" s="22"/>
    </row>
    <row r="5" spans="1:11" ht="13.5" thickBot="1">
      <c r="A5" s="1"/>
      <c r="B5" s="2"/>
      <c r="C5" s="2"/>
      <c r="D5" s="2"/>
      <c r="E5" s="2"/>
      <c r="F5" s="22"/>
      <c r="G5" s="22"/>
      <c r="H5" s="22"/>
      <c r="I5" s="22"/>
      <c r="J5" s="22"/>
    </row>
    <row r="6" spans="1:11" ht="16.5" thickBot="1">
      <c r="A6" s="42" t="s">
        <v>19</v>
      </c>
      <c r="B6" s="43"/>
      <c r="C6" s="43"/>
      <c r="D6" s="43"/>
      <c r="E6" s="43"/>
      <c r="F6" s="43"/>
      <c r="G6" s="44"/>
      <c r="H6" s="44"/>
      <c r="I6" s="44"/>
      <c r="J6" s="45"/>
    </row>
    <row r="7" spans="1:11" ht="13.5" thickBot="1"/>
    <row r="8" spans="1:11" ht="13.5" thickBot="1">
      <c r="A8" s="9" t="s">
        <v>2</v>
      </c>
      <c r="B8" s="9" t="s">
        <v>3</v>
      </c>
      <c r="C8" s="9" t="s">
        <v>4</v>
      </c>
      <c r="D8" s="9" t="s">
        <v>5</v>
      </c>
      <c r="E8" s="9" t="s">
        <v>6</v>
      </c>
      <c r="F8" s="9" t="s">
        <v>7</v>
      </c>
      <c r="G8" s="9" t="s">
        <v>8</v>
      </c>
      <c r="H8" s="9" t="s">
        <v>9</v>
      </c>
      <c r="I8" s="9" t="s">
        <v>10</v>
      </c>
      <c r="J8" s="23" t="s">
        <v>15</v>
      </c>
      <c r="K8" s="4" t="s">
        <v>16</v>
      </c>
    </row>
    <row r="9" spans="1:11" ht="13.5" thickBot="1">
      <c r="A9" s="25" t="s">
        <v>114</v>
      </c>
      <c r="B9" s="25" t="s">
        <v>115</v>
      </c>
      <c r="C9" s="25" t="s">
        <v>116</v>
      </c>
      <c r="D9" s="25">
        <v>1945</v>
      </c>
      <c r="E9" s="25">
        <v>37</v>
      </c>
      <c r="F9" s="26">
        <v>1.2499999999999992E-2</v>
      </c>
      <c r="G9" s="26">
        <v>3.5111805555555556E-2</v>
      </c>
      <c r="H9" s="26">
        <v>2.2611805555555566E-2</v>
      </c>
      <c r="I9" s="27">
        <v>40.539295476183149</v>
      </c>
      <c r="J9" s="28">
        <v>1</v>
      </c>
      <c r="K9" s="4">
        <v>35</v>
      </c>
    </row>
    <row r="10" spans="1:11" ht="13.5" thickBot="1">
      <c r="A10" s="12" t="s">
        <v>117</v>
      </c>
      <c r="B10" s="12" t="s">
        <v>118</v>
      </c>
      <c r="C10" s="12" t="s">
        <v>119</v>
      </c>
      <c r="D10" s="12" t="s">
        <v>120</v>
      </c>
      <c r="E10" s="12">
        <v>49</v>
      </c>
      <c r="F10" s="30">
        <v>1.6666666666666656E-2</v>
      </c>
      <c r="G10" s="30">
        <v>3.9290277777777778E-2</v>
      </c>
      <c r="H10" s="30">
        <v>2.2623611111111122E-2</v>
      </c>
      <c r="I10" s="31">
        <v>40.518141076800276</v>
      </c>
      <c r="J10" s="28">
        <v>2</v>
      </c>
      <c r="K10" s="4">
        <v>30</v>
      </c>
    </row>
    <row r="11" spans="1:11" ht="13.5" thickBot="1">
      <c r="A11" s="12" t="s">
        <v>117</v>
      </c>
      <c r="B11" s="32" t="s">
        <v>131</v>
      </c>
      <c r="C11" s="12" t="s">
        <v>76</v>
      </c>
      <c r="D11" s="12" t="s">
        <v>132</v>
      </c>
      <c r="E11" s="12">
        <v>42</v>
      </c>
      <c r="F11" s="30">
        <v>1.4236111111111102E-2</v>
      </c>
      <c r="G11" s="30">
        <v>3.7444675925925923E-2</v>
      </c>
      <c r="H11" s="30">
        <v>2.3208564814814821E-2</v>
      </c>
      <c r="I11" s="31">
        <v>39.496913056921422</v>
      </c>
      <c r="J11" s="28">
        <v>3</v>
      </c>
      <c r="K11" s="4">
        <v>27</v>
      </c>
    </row>
    <row r="12" spans="1:11" ht="13.5" thickBot="1">
      <c r="A12" s="12" t="s">
        <v>117</v>
      </c>
      <c r="B12" s="12" t="s">
        <v>142</v>
      </c>
      <c r="C12" s="12" t="s">
        <v>143</v>
      </c>
      <c r="D12" s="12" t="s">
        <v>144</v>
      </c>
      <c r="E12" s="12">
        <v>55</v>
      </c>
      <c r="F12" s="30">
        <v>1.8749999999999989E-2</v>
      </c>
      <c r="G12" s="30">
        <v>4.276678240740741E-2</v>
      </c>
      <c r="H12" s="30">
        <v>2.4016782407407421E-2</v>
      </c>
      <c r="I12" s="31">
        <v>38.167754993855546</v>
      </c>
      <c r="J12" s="28">
        <v>4</v>
      </c>
      <c r="K12" s="4">
        <v>25</v>
      </c>
    </row>
    <row r="13" spans="1:11" ht="13.5" thickBot="1">
      <c r="A13" s="12" t="s">
        <v>117</v>
      </c>
      <c r="B13" s="12" t="s">
        <v>145</v>
      </c>
      <c r="C13" s="12" t="s">
        <v>76</v>
      </c>
      <c r="D13" s="12" t="s">
        <v>146</v>
      </c>
      <c r="E13" s="12">
        <v>50</v>
      </c>
      <c r="F13" s="30">
        <v>1.701388888888888E-2</v>
      </c>
      <c r="G13" s="30">
        <v>4.1156828703703706E-2</v>
      </c>
      <c r="H13" s="30">
        <v>2.4142939814814825E-2</v>
      </c>
      <c r="I13" s="31">
        <v>37.968311800378707</v>
      </c>
      <c r="J13" s="28">
        <v>5</v>
      </c>
      <c r="K13" s="4">
        <v>24</v>
      </c>
    </row>
    <row r="14" spans="1:11" ht="13.5" thickBot="1">
      <c r="A14" s="12" t="s">
        <v>117</v>
      </c>
      <c r="B14" s="12" t="s">
        <v>150</v>
      </c>
      <c r="C14" s="12" t="s">
        <v>151</v>
      </c>
      <c r="D14" s="12" t="s">
        <v>152</v>
      </c>
      <c r="E14" s="12">
        <v>66</v>
      </c>
      <c r="F14" s="30">
        <v>2.256944444444443E-2</v>
      </c>
      <c r="G14" s="30">
        <v>4.6875462962962959E-2</v>
      </c>
      <c r="H14" s="30">
        <v>2.4306018518518529E-2</v>
      </c>
      <c r="I14" s="31">
        <v>37.713567360621688</v>
      </c>
      <c r="J14" s="28">
        <v>6</v>
      </c>
      <c r="K14" s="4">
        <v>23</v>
      </c>
    </row>
    <row r="15" spans="1:11" ht="13.5" thickBot="1">
      <c r="A15" s="12" t="s">
        <v>117</v>
      </c>
      <c r="B15" s="12" t="s">
        <v>162</v>
      </c>
      <c r="C15" s="12" t="s">
        <v>163</v>
      </c>
      <c r="D15" s="12" t="s">
        <v>164</v>
      </c>
      <c r="E15" s="12">
        <v>13</v>
      </c>
      <c r="F15" s="30">
        <v>4.166666666666664E-3</v>
      </c>
      <c r="G15" s="30">
        <v>2.9392824074074075E-2</v>
      </c>
      <c r="H15" s="30">
        <v>2.5226157407407412E-2</v>
      </c>
      <c r="I15" s="31">
        <v>36.337942868678702</v>
      </c>
      <c r="J15" s="28">
        <v>7</v>
      </c>
      <c r="K15" s="4">
        <v>22</v>
      </c>
    </row>
    <row r="16" spans="1:11" ht="13.5" thickBot="1">
      <c r="A16" s="12" t="s">
        <v>186</v>
      </c>
      <c r="B16" s="12" t="s">
        <v>186</v>
      </c>
      <c r="C16" s="12" t="s">
        <v>186</v>
      </c>
      <c r="D16" s="12" t="s">
        <v>186</v>
      </c>
      <c r="E16" s="12" t="s">
        <v>186</v>
      </c>
      <c r="F16" s="30" t="s">
        <v>186</v>
      </c>
      <c r="G16" s="30" t="s">
        <v>186</v>
      </c>
      <c r="H16" s="30" t="s">
        <v>186</v>
      </c>
      <c r="I16" s="31" t="s">
        <v>186</v>
      </c>
      <c r="J16" s="28" t="s">
        <v>186</v>
      </c>
      <c r="K16" s="4" t="s">
        <v>186</v>
      </c>
    </row>
    <row r="17" spans="1:12" ht="13.5" thickBot="1">
      <c r="A17" s="12" t="s">
        <v>186</v>
      </c>
      <c r="B17" s="32" t="s">
        <v>20</v>
      </c>
      <c r="C17" s="32" t="s">
        <v>13</v>
      </c>
      <c r="D17" s="12" t="s">
        <v>186</v>
      </c>
      <c r="E17" s="12" t="s">
        <v>186</v>
      </c>
      <c r="F17" s="30" t="s">
        <v>186</v>
      </c>
      <c r="G17" s="30" t="s">
        <v>186</v>
      </c>
      <c r="H17" s="30" t="s">
        <v>186</v>
      </c>
      <c r="I17" s="31" t="s">
        <v>186</v>
      </c>
      <c r="J17" s="28" t="s">
        <v>186</v>
      </c>
      <c r="K17" s="4" t="s">
        <v>186</v>
      </c>
    </row>
    <row r="18" spans="1:12" ht="13.5" thickBot="1">
      <c r="A18" s="12" t="str">
        <f>IFERROR(IFERROR(VLOOKUP("H4 (TP)",[1]Eingabe!A2:J2,1,FALSE),VLOOKUP("H4",[1]Eingabe!A2:J2,1,FALSE)),"")</f>
        <v/>
      </c>
      <c r="B18" s="12" t="str">
        <f>IFERROR(IFERROR(VLOOKUP("H4",[1]Eingabe!A2:J2,3,FALSE),VLOOKUP("H4 (TP)",[1]Eingabe!A2:J2,3,FALSE)),"")</f>
        <v/>
      </c>
      <c r="C18" s="12" t="str">
        <f>IFERROR(IFERROR(VLOOKUP("H4",[1]Eingabe!A2:J2,4,FALSE),VLOOKUP("H4 (TP)",[1]Eingabe!A2:J2,4,FALSE)),"")</f>
        <v/>
      </c>
      <c r="D18" s="12" t="str">
        <f>IFERROR(IFERROR(VLOOKUP("H4",[1]Eingabe!A2:J2,5,FALSE),VLOOKUP("H4 (TP)",[1]Eingabe!A2:J2,5,FALSE)),"")</f>
        <v/>
      </c>
      <c r="E18" s="12" t="str">
        <f>IFERROR(IFERROR(VLOOKUP("H4",[1]Eingabe!A2:J2,2,FALSE),VLOOKUP("H4 (TP)",[1]Eingabe!A2:J2,2,FALSE)),"")</f>
        <v/>
      </c>
      <c r="F18" s="30" t="str">
        <f>IFERROR(IFERROR(VLOOKUP("H4",[1]Eingabe!A2:J2,7,FALSE),VLOOKUP("H4 (TP)",[1]Eingabe!A2:J2,7,FALSE)),"")</f>
        <v/>
      </c>
      <c r="G18" s="30" t="str">
        <f>IFERROR(IFERROR(VLOOKUP("H4",[1]Eingabe!A2:J2,8,FALSE),VLOOKUP("H4 (TP)",[1]Eingabe!A2:J2,8,FALSE)),"")</f>
        <v/>
      </c>
      <c r="H18" s="30" t="str">
        <f>IFERROR(IFERROR(VLOOKUP("H4",[1]Eingabe!A2:J2,9,FALSE),VLOOKUP("H4 (TP)",[1]Eingabe!A2:J2,9,FALSE)),"")</f>
        <v/>
      </c>
      <c r="I18" s="31" t="str">
        <f>IFERROR(IFERROR(VLOOKUP("H4",[1]Eingabe!A2:J2,10,FALSE),VLOOKUP("H4 (TP)",[1]Eingabe!A2:J2,10,FALSE)),"")</f>
        <v/>
      </c>
      <c r="J18" s="28" t="str">
        <f t="shared" ref="J18:J49" si="0">IFERROR(RANK(I18,$I$9:$I$107),"")</f>
        <v/>
      </c>
      <c r="K18" s="4" t="str">
        <f>IFERROR(VLOOKUP(J18,[1]Punktevergabe!$A$2:$B$107,2,FALSE),"")</f>
        <v/>
      </c>
    </row>
    <row r="19" spans="1:12" ht="13.5" thickBot="1">
      <c r="A19" s="12" t="str">
        <f>IFERROR(IFERROR(VLOOKUP("H4 (TP)",[1]Eingabe!A3:J3,1,FALSE),VLOOKUP("H4",[1]Eingabe!A3:J3,1,FALSE)),"")</f>
        <v/>
      </c>
      <c r="B19" s="12" t="str">
        <f>IFERROR(IFERROR(VLOOKUP("H4",[1]Eingabe!A3:J3,3,FALSE),VLOOKUP("H4 (TP)",[1]Eingabe!A3:J3,3,FALSE)),"")</f>
        <v/>
      </c>
      <c r="C19" s="12" t="str">
        <f>IFERROR(IFERROR(VLOOKUP("H4",[1]Eingabe!A3:J3,4,FALSE),VLOOKUP("H4 (TP)",[1]Eingabe!A3:J3,4,FALSE)),"")</f>
        <v/>
      </c>
      <c r="D19" s="12" t="str">
        <f>IFERROR(IFERROR(VLOOKUP("H4",[1]Eingabe!A3:J3,5,FALSE),VLOOKUP("H4 (TP)",[1]Eingabe!A3:J3,5,FALSE)),"")</f>
        <v/>
      </c>
      <c r="E19" s="12" t="str">
        <f>IFERROR(IFERROR(VLOOKUP("H4",[1]Eingabe!A3:J3,2,FALSE),VLOOKUP("H4 (TP)",[1]Eingabe!A3:J3,2,FALSE)),"")</f>
        <v/>
      </c>
      <c r="F19" s="30" t="str">
        <f>IFERROR(IFERROR(VLOOKUP("H4",[1]Eingabe!A3:J3,7,FALSE),VLOOKUP("H4 (TP)",[1]Eingabe!A3:J3,7,FALSE)),"")</f>
        <v/>
      </c>
      <c r="G19" s="30" t="str">
        <f>IFERROR(IFERROR(VLOOKUP("H4",[1]Eingabe!A3:J3,8,FALSE),VLOOKUP("H4 (TP)",[1]Eingabe!A3:J3,8,FALSE)),"")</f>
        <v/>
      </c>
      <c r="H19" s="30" t="str">
        <f>IFERROR(IFERROR(VLOOKUP("H4",[1]Eingabe!A3:J3,9,FALSE),VLOOKUP("H4 (TP)",[1]Eingabe!A3:J3,9,FALSE)),"")</f>
        <v/>
      </c>
      <c r="I19" s="31" t="str">
        <f>IFERROR(IFERROR(VLOOKUP("H4",[1]Eingabe!A3:J3,10,FALSE),VLOOKUP("H4 (TP)",[1]Eingabe!A3:J3,10,FALSE)),"")</f>
        <v/>
      </c>
      <c r="J19" s="28" t="str">
        <f t="shared" si="0"/>
        <v/>
      </c>
      <c r="K19" s="4" t="str">
        <f>IFERROR(VLOOKUP(J19,[1]Punktevergabe!$A$2:$B$107,2,FALSE),"")</f>
        <v/>
      </c>
    </row>
    <row r="20" spans="1:12" ht="13.5" thickBot="1">
      <c r="A20" s="12" t="str">
        <f>IFERROR(IFERROR(VLOOKUP("H4 (TP)",[1]Eingabe!A4:J4,1,FALSE),VLOOKUP("H4",[1]Eingabe!A4:J4,1,FALSE)),"")</f>
        <v/>
      </c>
      <c r="B20" s="12" t="str">
        <f>IFERROR(IFERROR(VLOOKUP("H4",[1]Eingabe!A4:J4,3,FALSE),VLOOKUP("H4 (TP)",[1]Eingabe!A4:J4,3,FALSE)),"")</f>
        <v/>
      </c>
      <c r="C20" s="12" t="str">
        <f>IFERROR(IFERROR(VLOOKUP("H4",[1]Eingabe!A4:J4,4,FALSE),VLOOKUP("H4 (TP)",[1]Eingabe!A4:J4,4,FALSE)),"")</f>
        <v/>
      </c>
      <c r="D20" s="12" t="str">
        <f>IFERROR(IFERROR(VLOOKUP("H4",[1]Eingabe!A4:J4,5,FALSE),VLOOKUP("H4 (TP)",[1]Eingabe!A4:J4,5,FALSE)),"")</f>
        <v/>
      </c>
      <c r="E20" s="12" t="str">
        <f>IFERROR(IFERROR(VLOOKUP("H4",[1]Eingabe!A4:J4,2,FALSE),VLOOKUP("H4 (TP)",[1]Eingabe!A4:J4,2,FALSE)),"")</f>
        <v/>
      </c>
      <c r="F20" s="30" t="str">
        <f>IFERROR(IFERROR(VLOOKUP("H4",[1]Eingabe!A4:J4,7,FALSE),VLOOKUP("H4 (TP)",[1]Eingabe!A4:J4,7,FALSE)),"")</f>
        <v/>
      </c>
      <c r="G20" s="30" t="str">
        <f>IFERROR(IFERROR(VLOOKUP("H4",[1]Eingabe!A4:J4,8,FALSE),VLOOKUP("H4 (TP)",[1]Eingabe!A4:J4,8,FALSE)),"")</f>
        <v/>
      </c>
      <c r="H20" s="30" t="str">
        <f>IFERROR(IFERROR(VLOOKUP("H4",[1]Eingabe!A4:J4,9,FALSE),VLOOKUP("H4 (TP)",[1]Eingabe!A4:J4,9,FALSE)),"")</f>
        <v/>
      </c>
      <c r="I20" s="31" t="str">
        <f>IFERROR(IFERROR(VLOOKUP("H4",[1]Eingabe!A4:J4,10,FALSE),VLOOKUP("H4 (TP)",[1]Eingabe!A4:J4,10,FALSE)),"")</f>
        <v/>
      </c>
      <c r="J20" s="28" t="str">
        <f t="shared" si="0"/>
        <v/>
      </c>
      <c r="K20" s="4" t="str">
        <f>IFERROR(VLOOKUP(J20,[1]Punktevergabe!$A$2:$B$107,2,FALSE),"")</f>
        <v/>
      </c>
    </row>
    <row r="21" spans="1:12" ht="13.5" thickBot="1">
      <c r="A21" s="12" t="str">
        <f>IFERROR(IFERROR(VLOOKUP("H4 (TP)",[1]Eingabe!A5:J5,1,FALSE),VLOOKUP("H4",[1]Eingabe!A5:J5,1,FALSE)),"")</f>
        <v/>
      </c>
      <c r="B21" s="12" t="str">
        <f>IFERROR(IFERROR(VLOOKUP("H4",[1]Eingabe!A5:J5,3,FALSE),VLOOKUP("H4 (TP)",[1]Eingabe!A5:J5,3,FALSE)),"")</f>
        <v/>
      </c>
      <c r="C21" s="12" t="str">
        <f>IFERROR(IFERROR(VLOOKUP("H4",[1]Eingabe!A5:J5,4,FALSE),VLOOKUP("H4 (TP)",[1]Eingabe!A5:J5,4,FALSE)),"")</f>
        <v/>
      </c>
      <c r="D21" s="12" t="str">
        <f>IFERROR(IFERROR(VLOOKUP("H4",[1]Eingabe!A5:J5,5,FALSE),VLOOKUP("H4 (TP)",[1]Eingabe!A5:J5,5,FALSE)),"")</f>
        <v/>
      </c>
      <c r="E21" s="12" t="str">
        <f>IFERROR(IFERROR(VLOOKUP("H4",[1]Eingabe!A5:J5,2,FALSE),VLOOKUP("H4 (TP)",[1]Eingabe!A5:J5,2,FALSE)),"")</f>
        <v/>
      </c>
      <c r="F21" s="30" t="str">
        <f>IFERROR(IFERROR(VLOOKUP("H4",[1]Eingabe!A5:J5,7,FALSE),VLOOKUP("H4 (TP)",[1]Eingabe!A5:J5,7,FALSE)),"")</f>
        <v/>
      </c>
      <c r="G21" s="30" t="str">
        <f>IFERROR(IFERROR(VLOOKUP("H4",[1]Eingabe!A5:J5,8,FALSE),VLOOKUP("H4 (TP)",[1]Eingabe!A5:J5,8,FALSE)),"")</f>
        <v/>
      </c>
      <c r="H21" s="30" t="str">
        <f>IFERROR(IFERROR(VLOOKUP("H4",[1]Eingabe!A5:J5,9,FALSE),VLOOKUP("H4 (TP)",[1]Eingabe!A5:J5,9,FALSE)),"")</f>
        <v/>
      </c>
      <c r="I21" s="31" t="str">
        <f>IFERROR(IFERROR(VLOOKUP("H4",[1]Eingabe!A5:J5,10,FALSE),VLOOKUP("H4 (TP)",[1]Eingabe!A5:J5,10,FALSE)),"")</f>
        <v/>
      </c>
      <c r="J21" s="28" t="str">
        <f t="shared" si="0"/>
        <v/>
      </c>
      <c r="K21" s="4" t="str">
        <f>IFERROR(VLOOKUP(J21,[1]Punktevergabe!$A$2:$B$107,2,FALSE),"")</f>
        <v/>
      </c>
    </row>
    <row r="22" spans="1:12" ht="13.5" thickBot="1">
      <c r="A22" s="12" t="str">
        <f>IFERROR(IFERROR(VLOOKUP("H4 (TP)",[1]Eingabe!A6:J6,1,FALSE),VLOOKUP("H4",[1]Eingabe!A6:J6,1,FALSE)),"")</f>
        <v/>
      </c>
      <c r="B22" s="12" t="str">
        <f>IFERROR(IFERROR(VLOOKUP("H4",[1]Eingabe!A6:J6,3,FALSE),VLOOKUP("H4 (TP)",[1]Eingabe!A6:J6,3,FALSE)),"")</f>
        <v/>
      </c>
      <c r="C22" s="12" t="str">
        <f>IFERROR(IFERROR(VLOOKUP("H4",[1]Eingabe!A6:J6,4,FALSE),VLOOKUP("H4 (TP)",[1]Eingabe!A6:J6,4,FALSE)),"")</f>
        <v/>
      </c>
      <c r="D22" s="12" t="str">
        <f>IFERROR(IFERROR(VLOOKUP("H4",[1]Eingabe!A6:J6,5,FALSE),VLOOKUP("H4 (TP)",[1]Eingabe!A6:J6,5,FALSE)),"")</f>
        <v/>
      </c>
      <c r="E22" s="12" t="str">
        <f>IFERROR(IFERROR(VLOOKUP("H4",[1]Eingabe!A6:J6,2,FALSE),VLOOKUP("H4 (TP)",[1]Eingabe!A6:J6,2,FALSE)),"")</f>
        <v/>
      </c>
      <c r="F22" s="30" t="str">
        <f>IFERROR(IFERROR(VLOOKUP("H4",[1]Eingabe!A6:J6,7,FALSE),VLOOKUP("H4 (TP)",[1]Eingabe!A6:J6,7,FALSE)),"")</f>
        <v/>
      </c>
      <c r="G22" s="30" t="str">
        <f>IFERROR(IFERROR(VLOOKUP("H4",[1]Eingabe!A6:J6,8,FALSE),VLOOKUP("H4 (TP)",[1]Eingabe!A6:J6,8,FALSE)),"")</f>
        <v/>
      </c>
      <c r="H22" s="30" t="str">
        <f>IFERROR(IFERROR(VLOOKUP("H4",[1]Eingabe!A6:J6,9,FALSE),VLOOKUP("H4 (TP)",[1]Eingabe!A6:J6,9,FALSE)),"")</f>
        <v/>
      </c>
      <c r="I22" s="31" t="str">
        <f>IFERROR(IFERROR(VLOOKUP("H4",[1]Eingabe!A6:J6,10,FALSE),VLOOKUP("H4 (TP)",[1]Eingabe!A6:J6,10,FALSE)),"")</f>
        <v/>
      </c>
      <c r="J22" s="28" t="str">
        <f t="shared" si="0"/>
        <v/>
      </c>
      <c r="K22" s="4" t="str">
        <f>IFERROR(VLOOKUP(J22,[1]Punktevergabe!$A$2:$B$107,2,FALSE),"")</f>
        <v/>
      </c>
    </row>
    <row r="23" spans="1:12" ht="13.5" thickBot="1">
      <c r="A23" s="12" t="str">
        <f>IFERROR(IFERROR(VLOOKUP("H4 (TP)",[1]Eingabe!A7:J7,1,FALSE),VLOOKUP("H4",[1]Eingabe!A7:J7,1,FALSE)),"")</f>
        <v/>
      </c>
      <c r="B23" s="12" t="str">
        <f>IFERROR(IFERROR(VLOOKUP("H4",[1]Eingabe!A7:J7,3,FALSE),VLOOKUP("H4 (TP)",[1]Eingabe!A7:J7,3,FALSE)),"")</f>
        <v/>
      </c>
      <c r="C23" s="12" t="str">
        <f>IFERROR(IFERROR(VLOOKUP("H4",[1]Eingabe!A7:J7,4,FALSE),VLOOKUP("H4 (TP)",[1]Eingabe!A7:J7,4,FALSE)),"")</f>
        <v/>
      </c>
      <c r="D23" s="12" t="str">
        <f>IFERROR(IFERROR(VLOOKUP("H4",[1]Eingabe!A7:J7,5,FALSE),VLOOKUP("H4 (TP)",[1]Eingabe!A7:J7,5,FALSE)),"")</f>
        <v/>
      </c>
      <c r="E23" s="12" t="str">
        <f>IFERROR(IFERROR(VLOOKUP("H4",[1]Eingabe!A7:J7,2,FALSE),VLOOKUP("H4 (TP)",[1]Eingabe!A7:J7,2,FALSE)),"")</f>
        <v/>
      </c>
      <c r="F23" s="30" t="str">
        <f>IFERROR(IFERROR(VLOOKUP("H4",[1]Eingabe!A7:J7,7,FALSE),VLOOKUP("H4 (TP)",[1]Eingabe!A7:J7,7,FALSE)),"")</f>
        <v/>
      </c>
      <c r="G23" s="30" t="str">
        <f>IFERROR(IFERROR(VLOOKUP("H4",[1]Eingabe!A7:J7,8,FALSE),VLOOKUP("H4 (TP)",[1]Eingabe!A7:J7,8,FALSE)),"")</f>
        <v/>
      </c>
      <c r="H23" s="30" t="str">
        <f>IFERROR(IFERROR(VLOOKUP("H4",[1]Eingabe!A7:J7,9,FALSE),VLOOKUP("H4 (TP)",[1]Eingabe!A7:J7,9,FALSE)),"")</f>
        <v/>
      </c>
      <c r="I23" s="31" t="str">
        <f>IFERROR(IFERROR(VLOOKUP("H4",[1]Eingabe!A7:J7,10,FALSE),VLOOKUP("H4 (TP)",[1]Eingabe!A7:J7,10,FALSE)),"")</f>
        <v/>
      </c>
      <c r="J23" s="28" t="str">
        <f t="shared" si="0"/>
        <v/>
      </c>
      <c r="K23" s="4" t="str">
        <f>IFERROR(VLOOKUP(J23,[1]Punktevergabe!$A$2:$B$107,2,FALSE),"")</f>
        <v/>
      </c>
    </row>
    <row r="24" spans="1:12" ht="13.5" thickBot="1">
      <c r="A24" s="12" t="str">
        <f>IFERROR(IFERROR(VLOOKUP("H4 (TP)",[1]Eingabe!A8:J8,1,FALSE),VLOOKUP("H4",[1]Eingabe!A8:J8,1,FALSE)),"")</f>
        <v/>
      </c>
      <c r="B24" s="12" t="str">
        <f>IFERROR(IFERROR(VLOOKUP("H4",[1]Eingabe!A8:J8,3,FALSE),VLOOKUP("H4 (TP)",[1]Eingabe!A8:J8,3,FALSE)),"")</f>
        <v/>
      </c>
      <c r="C24" s="12" t="str">
        <f>IFERROR(IFERROR(VLOOKUP("H4",[1]Eingabe!A8:J8,4,FALSE),VLOOKUP("H4 (TP)",[1]Eingabe!A8:J8,4,FALSE)),"")</f>
        <v/>
      </c>
      <c r="D24" s="12" t="str">
        <f>IFERROR(IFERROR(VLOOKUP("H4",[1]Eingabe!A8:J8,5,FALSE),VLOOKUP("H4 (TP)",[1]Eingabe!A8:J8,5,FALSE)),"")</f>
        <v/>
      </c>
      <c r="E24" s="12" t="str">
        <f>IFERROR(IFERROR(VLOOKUP("H4",[1]Eingabe!A8:J8,2,FALSE),VLOOKUP("H4 (TP)",[1]Eingabe!A8:J8,2,FALSE)),"")</f>
        <v/>
      </c>
      <c r="F24" s="30" t="str">
        <f>IFERROR(IFERROR(VLOOKUP("H4",[1]Eingabe!A8:J8,7,FALSE),VLOOKUP("H4 (TP)",[1]Eingabe!A8:J8,7,FALSE)),"")</f>
        <v/>
      </c>
      <c r="G24" s="30" t="str">
        <f>IFERROR(IFERROR(VLOOKUP("H4",[1]Eingabe!A8:J8,8,FALSE),VLOOKUP("H4 (TP)",[1]Eingabe!A8:J8,8,FALSE)),"")</f>
        <v/>
      </c>
      <c r="H24" s="30" t="str">
        <f>IFERROR(IFERROR(VLOOKUP("H4",[1]Eingabe!A8:J8,9,FALSE),VLOOKUP("H4 (TP)",[1]Eingabe!A8:J8,9,FALSE)),"")</f>
        <v/>
      </c>
      <c r="I24" s="31" t="str">
        <f>IFERROR(IFERROR(VLOOKUP("H4",[1]Eingabe!A8:J8,10,FALSE),VLOOKUP("H4 (TP)",[1]Eingabe!A8:J8,10,FALSE)),"")</f>
        <v/>
      </c>
      <c r="J24" s="28" t="str">
        <f t="shared" si="0"/>
        <v/>
      </c>
      <c r="K24" s="4" t="str">
        <f>IFERROR(VLOOKUP(J24,[1]Punktevergabe!$A$2:$B$107,2,FALSE),"")</f>
        <v/>
      </c>
    </row>
    <row r="25" spans="1:12" ht="13.5" thickBot="1">
      <c r="A25" s="12" t="str">
        <f>IFERROR(IFERROR(VLOOKUP("H4 (TP)",[1]Eingabe!A9:J9,1,FALSE),VLOOKUP("H4",[1]Eingabe!A9:J9,1,FALSE)),"")</f>
        <v/>
      </c>
      <c r="B25" s="12" t="str">
        <f>IFERROR(IFERROR(VLOOKUP("H4",[1]Eingabe!A9:J9,3,FALSE),VLOOKUP("H4 (TP)",[1]Eingabe!A9:J9,3,FALSE)),"")</f>
        <v/>
      </c>
      <c r="C25" s="12" t="str">
        <f>IFERROR(IFERROR(VLOOKUP("H4",[1]Eingabe!A9:J9,4,FALSE),VLOOKUP("H4 (TP)",[1]Eingabe!A9:J9,4,FALSE)),"")</f>
        <v/>
      </c>
      <c r="D25" s="12" t="str">
        <f>IFERROR(IFERROR(VLOOKUP("H4",[1]Eingabe!A9:J9,5,FALSE),VLOOKUP("H4 (TP)",[1]Eingabe!A9:J9,5,FALSE)),"")</f>
        <v/>
      </c>
      <c r="E25" s="12" t="str">
        <f>IFERROR(IFERROR(VLOOKUP("H4",[1]Eingabe!A9:J9,2,FALSE),VLOOKUP("H4 (TP)",[1]Eingabe!A9:J9,2,FALSE)),"")</f>
        <v/>
      </c>
      <c r="F25" s="30" t="str">
        <f>IFERROR(IFERROR(VLOOKUP("H4",[1]Eingabe!A9:J9,7,FALSE),VLOOKUP("H4 (TP)",[1]Eingabe!A9:J9,7,FALSE)),"")</f>
        <v/>
      </c>
      <c r="G25" s="30" t="str">
        <f>IFERROR(IFERROR(VLOOKUP("H4",[1]Eingabe!A9:J9,8,FALSE),VLOOKUP("H4 (TP)",[1]Eingabe!A9:J9,8,FALSE)),"")</f>
        <v/>
      </c>
      <c r="H25" s="30" t="str">
        <f>IFERROR(IFERROR(VLOOKUP("H4",[1]Eingabe!A9:J9,9,FALSE),VLOOKUP("H4 (TP)",[1]Eingabe!A9:J9,9,FALSE)),"")</f>
        <v/>
      </c>
      <c r="I25" s="31" t="str">
        <f>IFERROR(IFERROR(VLOOKUP("H4",[1]Eingabe!A9:J9,10,FALSE),VLOOKUP("H4 (TP)",[1]Eingabe!A9:J9,10,FALSE)),"")</f>
        <v/>
      </c>
      <c r="J25" s="28" t="str">
        <f t="shared" si="0"/>
        <v/>
      </c>
      <c r="K25" s="4" t="str">
        <f>IFERROR(VLOOKUP(J25,[1]Punktevergabe!$A$2:$B$107,2,FALSE),"")</f>
        <v/>
      </c>
    </row>
    <row r="26" spans="1:12" ht="13.5" thickBot="1">
      <c r="A26" s="12" t="str">
        <f>IFERROR(IFERROR(VLOOKUP("H4 (TP)",[1]Eingabe!A10:J10,1,FALSE),VLOOKUP("H4",[1]Eingabe!A10:J10,1,FALSE)),"")</f>
        <v/>
      </c>
      <c r="B26" s="12" t="str">
        <f>IFERROR(IFERROR(VLOOKUP("H4",[1]Eingabe!A10:J10,3,FALSE),VLOOKUP("H4 (TP)",[1]Eingabe!A10:J10,3,FALSE)),"")</f>
        <v/>
      </c>
      <c r="C26" s="12" t="str">
        <f>IFERROR(IFERROR(VLOOKUP("H4",[1]Eingabe!A10:J10,4,FALSE),VLOOKUP("H4 (TP)",[1]Eingabe!A10:J10,4,FALSE)),"")</f>
        <v/>
      </c>
      <c r="D26" s="12" t="str">
        <f>IFERROR(IFERROR(VLOOKUP("H4",[1]Eingabe!A10:J10,5,FALSE),VLOOKUP("H4 (TP)",[1]Eingabe!A10:J10,5,FALSE)),"")</f>
        <v/>
      </c>
      <c r="E26" s="12" t="str">
        <f>IFERROR(IFERROR(VLOOKUP("H4",[1]Eingabe!A10:J10,2,FALSE),VLOOKUP("H4 (TP)",[1]Eingabe!A10:J10,2,FALSE)),"")</f>
        <v/>
      </c>
      <c r="F26" s="30" t="str">
        <f>IFERROR(IFERROR(VLOOKUP("H4",[1]Eingabe!A10:J10,7,FALSE),VLOOKUP("H4 (TP)",[1]Eingabe!A10:J10,7,FALSE)),"")</f>
        <v/>
      </c>
      <c r="G26" s="30" t="str">
        <f>IFERROR(IFERROR(VLOOKUP("H4",[1]Eingabe!A10:J10,8,FALSE),VLOOKUP("H4 (TP)",[1]Eingabe!A10:J10,8,FALSE)),"")</f>
        <v/>
      </c>
      <c r="H26" s="30" t="str">
        <f>IFERROR(IFERROR(VLOOKUP("H4",[1]Eingabe!A10:J10,9,FALSE),VLOOKUP("H4 (TP)",[1]Eingabe!A10:J10,9,FALSE)),"")</f>
        <v/>
      </c>
      <c r="I26" s="31" t="str">
        <f>IFERROR(IFERROR(VLOOKUP("H4",[1]Eingabe!A10:J10,10,FALSE),VLOOKUP("H4 (TP)",[1]Eingabe!A10:J10,10,FALSE)),"")</f>
        <v/>
      </c>
      <c r="J26" s="28" t="str">
        <f t="shared" si="0"/>
        <v/>
      </c>
      <c r="K26" s="4" t="str">
        <f>IFERROR(VLOOKUP(J26,[1]Punktevergabe!$A$2:$B$107,2,FALSE),"")</f>
        <v/>
      </c>
    </row>
    <row r="27" spans="1:12" ht="13.5" thickBot="1">
      <c r="A27" s="12" t="str">
        <f>IFERROR(IFERROR(VLOOKUP("H4 (TP)",[1]Eingabe!A11:J11,1,FALSE),VLOOKUP("H4",[1]Eingabe!A11:J11,1,FALSE)),"")</f>
        <v/>
      </c>
      <c r="B27" s="12" t="str">
        <f>IFERROR(IFERROR(VLOOKUP("H4",[1]Eingabe!A11:J11,3,FALSE),VLOOKUP("H4 (TP)",[1]Eingabe!A11:J11,3,FALSE)),"")</f>
        <v/>
      </c>
      <c r="C27" s="12" t="str">
        <f>IFERROR(IFERROR(VLOOKUP("H4",[1]Eingabe!A11:J11,4,FALSE),VLOOKUP("H4 (TP)",[1]Eingabe!A11:J11,4,FALSE)),"")</f>
        <v/>
      </c>
      <c r="D27" s="12" t="str">
        <f>IFERROR(IFERROR(VLOOKUP("H4",[1]Eingabe!A11:J11,5,FALSE),VLOOKUP("H4 (TP)",[1]Eingabe!A11:J11,5,FALSE)),"")</f>
        <v/>
      </c>
      <c r="E27" s="12" t="str">
        <f>IFERROR(IFERROR(VLOOKUP("H4",[1]Eingabe!A11:J11,2,FALSE),VLOOKUP("H4 (TP)",[1]Eingabe!A11:J11,2,FALSE)),"")</f>
        <v/>
      </c>
      <c r="F27" s="30" t="str">
        <f>IFERROR(IFERROR(VLOOKUP("H4",[1]Eingabe!A11:J11,7,FALSE),VLOOKUP("H4 (TP)",[1]Eingabe!A11:J11,7,FALSE)),"")</f>
        <v/>
      </c>
      <c r="G27" s="30" t="str">
        <f>IFERROR(IFERROR(VLOOKUP("H4",[1]Eingabe!A11:J11,8,FALSE),VLOOKUP("H4 (TP)",[1]Eingabe!A11:J11,8,FALSE)),"")</f>
        <v/>
      </c>
      <c r="H27" s="30" t="str">
        <f>IFERROR(IFERROR(VLOOKUP("H4",[1]Eingabe!A11:J11,9,FALSE),VLOOKUP("H4 (TP)",[1]Eingabe!A11:J11,9,FALSE)),"")</f>
        <v/>
      </c>
      <c r="I27" s="31" t="str">
        <f>IFERROR(IFERROR(VLOOKUP("H4",[1]Eingabe!A11:J11,10,FALSE),VLOOKUP("H4 (TP)",[1]Eingabe!A11:J11,10,FALSE)),"")</f>
        <v/>
      </c>
      <c r="J27" s="28" t="str">
        <f t="shared" si="0"/>
        <v/>
      </c>
      <c r="K27" s="4" t="str">
        <f>IFERROR(VLOOKUP(J27,[1]Punktevergabe!$A$2:$B$107,2,FALSE),"")</f>
        <v/>
      </c>
    </row>
    <row r="28" spans="1:12" ht="13.5" thickBot="1">
      <c r="A28" s="12" t="str">
        <f>IFERROR(IFERROR(VLOOKUP("H4 (TP)",[1]Eingabe!A12:J12,1,FALSE),VLOOKUP("H4",[1]Eingabe!A12:J12,1,FALSE)),"")</f>
        <v/>
      </c>
      <c r="B28" s="12" t="str">
        <f>IFERROR(IFERROR(VLOOKUP("H4",[1]Eingabe!A12:J12,3,FALSE),VLOOKUP("H4 (TP)",[1]Eingabe!A12:J12,3,FALSE)),"")</f>
        <v/>
      </c>
      <c r="C28" s="12" t="str">
        <f>IFERROR(IFERROR(VLOOKUP("H4",[1]Eingabe!A12:J12,4,FALSE),VLOOKUP("H4 (TP)",[1]Eingabe!A12:J12,4,FALSE)),"")</f>
        <v/>
      </c>
      <c r="D28" s="12" t="str">
        <f>IFERROR(IFERROR(VLOOKUP("H4",[1]Eingabe!A12:J12,5,FALSE),VLOOKUP("H4 (TP)",[1]Eingabe!A12:J12,5,FALSE)),"")</f>
        <v/>
      </c>
      <c r="E28" s="12" t="str">
        <f>IFERROR(IFERROR(VLOOKUP("H4",[1]Eingabe!A12:J12,2,FALSE),VLOOKUP("H4 (TP)",[1]Eingabe!A12:J12,2,FALSE)),"")</f>
        <v/>
      </c>
      <c r="F28" s="30" t="str">
        <f>IFERROR(IFERROR(VLOOKUP("H4",[1]Eingabe!A12:J12,7,FALSE),VLOOKUP("H4 (TP)",[1]Eingabe!A12:J12,7,FALSE)),"")</f>
        <v/>
      </c>
      <c r="G28" s="30" t="str">
        <f>IFERROR(IFERROR(VLOOKUP("H4",[1]Eingabe!A12:J12,8,FALSE),VLOOKUP("H4 (TP)",[1]Eingabe!A12:J12,8,FALSE)),"")</f>
        <v/>
      </c>
      <c r="H28" s="30" t="str">
        <f>IFERROR(IFERROR(VLOOKUP("H4",[1]Eingabe!A12:J12,9,FALSE),VLOOKUP("H4 (TP)",[1]Eingabe!A12:J12,9,FALSE)),"")</f>
        <v/>
      </c>
      <c r="I28" s="31" t="str">
        <f>IFERROR(IFERROR(VLOOKUP("H4",[1]Eingabe!A12:J12,10,FALSE),VLOOKUP("H4 (TP)",[1]Eingabe!A12:J12,10,FALSE)),"")</f>
        <v/>
      </c>
      <c r="J28" s="28" t="str">
        <f t="shared" si="0"/>
        <v/>
      </c>
      <c r="K28" s="4" t="str">
        <f>IFERROR(VLOOKUP(J28,[1]Punktevergabe!$A$2:$B$107,2,FALSE),"")</f>
        <v/>
      </c>
      <c r="L28" s="6"/>
    </row>
    <row r="29" spans="1:12" ht="13.5" thickBot="1">
      <c r="A29" s="12" t="str">
        <f>IFERROR(IFERROR(VLOOKUP("H4 (TP)",[1]Eingabe!A13:J13,1,FALSE),VLOOKUP("H4",[1]Eingabe!A13:J13,1,FALSE)),"")</f>
        <v/>
      </c>
      <c r="B29" s="12" t="str">
        <f>IFERROR(IFERROR(VLOOKUP("H4",[1]Eingabe!A13:J13,3,FALSE),VLOOKUP("H4 (TP)",[1]Eingabe!A13:J13,3,FALSE)),"")</f>
        <v/>
      </c>
      <c r="C29" s="12" t="str">
        <f>IFERROR(IFERROR(VLOOKUP("H4",[1]Eingabe!A13:J13,4,FALSE),VLOOKUP("H4 (TP)",[1]Eingabe!A13:J13,4,FALSE)),"")</f>
        <v/>
      </c>
      <c r="D29" s="12" t="str">
        <f>IFERROR(IFERROR(VLOOKUP("H4",[1]Eingabe!A13:J13,5,FALSE),VLOOKUP("H4 (TP)",[1]Eingabe!A13:J13,5,FALSE)),"")</f>
        <v/>
      </c>
      <c r="E29" s="12" t="str">
        <f>IFERROR(IFERROR(VLOOKUP("H4",[1]Eingabe!A13:J13,2,FALSE),VLOOKUP("H4 (TP)",[1]Eingabe!A13:J13,2,FALSE)),"")</f>
        <v/>
      </c>
      <c r="F29" s="30" t="str">
        <f>IFERROR(IFERROR(VLOOKUP("H4",[1]Eingabe!A13:J13,7,FALSE),VLOOKUP("H4 (TP)",[1]Eingabe!A13:J13,7,FALSE)),"")</f>
        <v/>
      </c>
      <c r="G29" s="30" t="str">
        <f>IFERROR(IFERROR(VLOOKUP("H4",[1]Eingabe!A13:J13,8,FALSE),VLOOKUP("H4 (TP)",[1]Eingabe!A13:J13,8,FALSE)),"")</f>
        <v/>
      </c>
      <c r="H29" s="30" t="str">
        <f>IFERROR(IFERROR(VLOOKUP("H4",[1]Eingabe!A13:J13,9,FALSE),VLOOKUP("H4 (TP)",[1]Eingabe!A13:J13,9,FALSE)),"")</f>
        <v/>
      </c>
      <c r="I29" s="31" t="str">
        <f>IFERROR(IFERROR(VLOOKUP("H4",[1]Eingabe!A13:J13,10,FALSE),VLOOKUP("H4 (TP)",[1]Eingabe!A13:J13,10,FALSE)),"")</f>
        <v/>
      </c>
      <c r="J29" s="28" t="str">
        <f t="shared" si="0"/>
        <v/>
      </c>
      <c r="K29" s="4" t="str">
        <f>IFERROR(VLOOKUP(J29,[1]Punktevergabe!$A$2:$B$107,2,FALSE),"")</f>
        <v/>
      </c>
      <c r="L29" s="6"/>
    </row>
    <row r="30" spans="1:12" ht="13.5" thickBot="1">
      <c r="A30" s="12" t="str">
        <f>IFERROR(IFERROR(VLOOKUP("H4 (TP)",[1]Eingabe!A16:J16,1,FALSE),VLOOKUP("H4",[1]Eingabe!A16:J16,1,FALSE)),"")</f>
        <v/>
      </c>
      <c r="B30" s="12" t="str">
        <f>IFERROR(IFERROR(VLOOKUP("H4",[1]Eingabe!A16:J16,3,FALSE),VLOOKUP("H4 (TP)",[1]Eingabe!A16:J16,3,FALSE)),"")</f>
        <v/>
      </c>
      <c r="C30" s="12" t="str">
        <f>IFERROR(IFERROR(VLOOKUP("H4",[1]Eingabe!A16:J16,4,FALSE),VLOOKUP("H4 (TP)",[1]Eingabe!A16:J16,4,FALSE)),"")</f>
        <v/>
      </c>
      <c r="D30" s="12" t="str">
        <f>IFERROR(IFERROR(VLOOKUP("H4",[1]Eingabe!A16:J16,5,FALSE),VLOOKUP("H4 (TP)",[1]Eingabe!A16:J16,5,FALSE)),"")</f>
        <v/>
      </c>
      <c r="E30" s="12" t="str">
        <f>IFERROR(IFERROR(VLOOKUP("H4",[1]Eingabe!A16:J16,2,FALSE),VLOOKUP("H4 (TP)",[1]Eingabe!A16:J16,2,FALSE)),"")</f>
        <v/>
      </c>
      <c r="F30" s="30" t="str">
        <f>IFERROR(IFERROR(VLOOKUP("H4",[1]Eingabe!A16:J16,7,FALSE),VLOOKUP("H4 (TP)",[1]Eingabe!A16:J16,7,FALSE)),"")</f>
        <v/>
      </c>
      <c r="G30" s="30" t="str">
        <f>IFERROR(IFERROR(VLOOKUP("H4",[1]Eingabe!A16:J16,8,FALSE),VLOOKUP("H4 (TP)",[1]Eingabe!A16:J16,8,FALSE)),"")</f>
        <v/>
      </c>
      <c r="H30" s="30" t="str">
        <f>IFERROR(IFERROR(VLOOKUP("H4",[1]Eingabe!A16:J16,9,FALSE),VLOOKUP("H4 (TP)",[1]Eingabe!A16:J16,9,FALSE)),"")</f>
        <v/>
      </c>
      <c r="I30" s="31" t="str">
        <f>IFERROR(IFERROR(VLOOKUP("H4",[1]Eingabe!A16:J16,10,FALSE),VLOOKUP("H4 (TP)",[1]Eingabe!A16:J16,10,FALSE)),"")</f>
        <v/>
      </c>
      <c r="J30" s="28" t="str">
        <f t="shared" si="0"/>
        <v/>
      </c>
      <c r="K30" s="4" t="str">
        <f>IFERROR(VLOOKUP(J30,[1]Punktevergabe!$A$2:$B$107,2,FALSE),"")</f>
        <v/>
      </c>
      <c r="L30" s="6"/>
    </row>
    <row r="31" spans="1:12" ht="13.5" thickBot="1">
      <c r="A31" s="12" t="str">
        <f>IFERROR(IFERROR(VLOOKUP("H4 (TP)",[1]Eingabe!A17:J17,1,FALSE),VLOOKUP("H4",[1]Eingabe!A17:J17,1,FALSE)),"")</f>
        <v/>
      </c>
      <c r="B31" s="12" t="str">
        <f>IFERROR(IFERROR(VLOOKUP("H4",[1]Eingabe!A17:J17,3,FALSE),VLOOKUP("H4 (TP)",[1]Eingabe!A17:J17,3,FALSE)),"")</f>
        <v/>
      </c>
      <c r="C31" s="12" t="str">
        <f>IFERROR(IFERROR(VLOOKUP("H4",[1]Eingabe!A17:J17,4,FALSE),VLOOKUP("H4 (TP)",[1]Eingabe!A17:J17,4,FALSE)),"")</f>
        <v/>
      </c>
      <c r="D31" s="12" t="str">
        <f>IFERROR(IFERROR(VLOOKUP("H4",[1]Eingabe!A17:J17,5,FALSE),VLOOKUP("H4 (TP)",[1]Eingabe!A17:J17,5,FALSE)),"")</f>
        <v/>
      </c>
      <c r="E31" s="12" t="str">
        <f>IFERROR(IFERROR(VLOOKUP("H4",[1]Eingabe!A17:J17,2,FALSE),VLOOKUP("H4 (TP)",[1]Eingabe!A17:J17,2,FALSE)),"")</f>
        <v/>
      </c>
      <c r="F31" s="30" t="str">
        <f>IFERROR(IFERROR(VLOOKUP("H4",[1]Eingabe!A17:J17,7,FALSE),VLOOKUP("H4 (TP)",[1]Eingabe!A17:J17,7,FALSE)),"")</f>
        <v/>
      </c>
      <c r="G31" s="30" t="str">
        <f>IFERROR(IFERROR(VLOOKUP("H4",[1]Eingabe!A17:J17,8,FALSE),VLOOKUP("H4 (TP)",[1]Eingabe!A17:J17,8,FALSE)),"")</f>
        <v/>
      </c>
      <c r="H31" s="30" t="str">
        <f>IFERROR(IFERROR(VLOOKUP("H4",[1]Eingabe!A17:J17,9,FALSE),VLOOKUP("H4 (TP)",[1]Eingabe!A17:J17,9,FALSE)),"")</f>
        <v/>
      </c>
      <c r="I31" s="31" t="str">
        <f>IFERROR(IFERROR(VLOOKUP("H4",[1]Eingabe!A17:J17,10,FALSE),VLOOKUP("H4 (TP)",[1]Eingabe!A17:J17,10,FALSE)),"")</f>
        <v/>
      </c>
      <c r="J31" s="28" t="str">
        <f t="shared" si="0"/>
        <v/>
      </c>
      <c r="K31" s="4" t="str">
        <f>IFERROR(VLOOKUP(J31,[1]Punktevergabe!$A$2:$B$107,2,FALSE),"")</f>
        <v/>
      </c>
      <c r="L31" s="6"/>
    </row>
    <row r="32" spans="1:12" ht="13.5" thickBot="1">
      <c r="A32" s="12" t="str">
        <f>IFERROR(IFERROR(VLOOKUP("H4 (TP)",[1]Eingabe!A18:J18,1,FALSE),VLOOKUP("H4",[1]Eingabe!A18:J18,1,FALSE)),"")</f>
        <v/>
      </c>
      <c r="B32" s="12" t="str">
        <f>IFERROR(IFERROR(VLOOKUP("H4",[1]Eingabe!A18:J18,3,FALSE),VLOOKUP("H4 (TP)",[1]Eingabe!A18:J18,3,FALSE)),"")</f>
        <v/>
      </c>
      <c r="C32" s="12" t="str">
        <f>IFERROR(IFERROR(VLOOKUP("H4",[1]Eingabe!A18:J18,4,FALSE),VLOOKUP("H4 (TP)",[1]Eingabe!A18:J18,4,FALSE)),"")</f>
        <v/>
      </c>
      <c r="D32" s="12" t="str">
        <f>IFERROR(IFERROR(VLOOKUP("H4",[1]Eingabe!A18:J18,5,FALSE),VLOOKUP("H4 (TP)",[1]Eingabe!A18:J18,5,FALSE)),"")</f>
        <v/>
      </c>
      <c r="E32" s="12" t="str">
        <f>IFERROR(IFERROR(VLOOKUP("H4",[1]Eingabe!A18:J18,2,FALSE),VLOOKUP("H4 (TP)",[1]Eingabe!A18:J18,2,FALSE)),"")</f>
        <v/>
      </c>
      <c r="F32" s="30" t="str">
        <f>IFERROR(IFERROR(VLOOKUP("H4",[1]Eingabe!A18:J18,7,FALSE),VLOOKUP("H4 (TP)",[1]Eingabe!A18:J18,7,FALSE)),"")</f>
        <v/>
      </c>
      <c r="G32" s="30" t="str">
        <f>IFERROR(IFERROR(VLOOKUP("H4",[1]Eingabe!A18:J18,8,FALSE),VLOOKUP("H4 (TP)",[1]Eingabe!A18:J18,8,FALSE)),"")</f>
        <v/>
      </c>
      <c r="H32" s="30" t="str">
        <f>IFERROR(IFERROR(VLOOKUP("H4",[1]Eingabe!A18:J18,9,FALSE),VLOOKUP("H4 (TP)",[1]Eingabe!A18:J18,9,FALSE)),"")</f>
        <v/>
      </c>
      <c r="I32" s="31" t="str">
        <f>IFERROR(IFERROR(VLOOKUP("H4",[1]Eingabe!A18:J18,10,FALSE),VLOOKUP("H4 (TP)",[1]Eingabe!A18:J18,10,FALSE)),"")</f>
        <v/>
      </c>
      <c r="J32" s="28" t="str">
        <f t="shared" si="0"/>
        <v/>
      </c>
      <c r="K32" s="4" t="str">
        <f>IFERROR(VLOOKUP(J32,[1]Punktevergabe!$A$2:$B$107,2,FALSE),"")</f>
        <v/>
      </c>
      <c r="L32" s="6"/>
    </row>
    <row r="33" spans="1:12" ht="13.5" thickBot="1">
      <c r="A33" s="12" t="str">
        <f>IFERROR(IFERROR(VLOOKUP("H4 (TP)",[1]Eingabe!A19:J19,1,FALSE),VLOOKUP("H4",[1]Eingabe!A19:J19,1,FALSE)),"")</f>
        <v/>
      </c>
      <c r="B33" s="12" t="str">
        <f>IFERROR(IFERROR(VLOOKUP("H4",[1]Eingabe!A19:J19,3,FALSE),VLOOKUP("H4 (TP)",[1]Eingabe!A19:J19,3,FALSE)),"")</f>
        <v/>
      </c>
      <c r="C33" s="12" t="str">
        <f>IFERROR(IFERROR(VLOOKUP("H4",[1]Eingabe!A19:J19,4,FALSE),VLOOKUP("H4 (TP)",[1]Eingabe!A19:J19,4,FALSE)),"")</f>
        <v/>
      </c>
      <c r="D33" s="12" t="str">
        <f>IFERROR(IFERROR(VLOOKUP("H4",[1]Eingabe!A19:J19,5,FALSE),VLOOKUP("H4 (TP)",[1]Eingabe!A19:J19,5,FALSE)),"")</f>
        <v/>
      </c>
      <c r="E33" s="12" t="str">
        <f>IFERROR(IFERROR(VLOOKUP("H4",[1]Eingabe!A19:J19,2,FALSE),VLOOKUP("H4 (TP)",[1]Eingabe!A19:J19,2,FALSE)),"")</f>
        <v/>
      </c>
      <c r="F33" s="30" t="str">
        <f>IFERROR(IFERROR(VLOOKUP("H4",[1]Eingabe!A19:J19,7,FALSE),VLOOKUP("H4 (TP)",[1]Eingabe!A19:J19,7,FALSE)),"")</f>
        <v/>
      </c>
      <c r="G33" s="30" t="str">
        <f>IFERROR(IFERROR(VLOOKUP("H4",[1]Eingabe!A19:J19,8,FALSE),VLOOKUP("H4 (TP)",[1]Eingabe!A19:J19,8,FALSE)),"")</f>
        <v/>
      </c>
      <c r="H33" s="30" t="str">
        <f>IFERROR(IFERROR(VLOOKUP("H4",[1]Eingabe!A19:J19,9,FALSE),VLOOKUP("H4 (TP)",[1]Eingabe!A19:J19,9,FALSE)),"")</f>
        <v/>
      </c>
      <c r="I33" s="31" t="str">
        <f>IFERROR(IFERROR(VLOOKUP("H4",[1]Eingabe!A19:J19,10,FALSE),VLOOKUP("H4 (TP)",[1]Eingabe!A19:J19,10,FALSE)),"")</f>
        <v/>
      </c>
      <c r="J33" s="28" t="str">
        <f t="shared" si="0"/>
        <v/>
      </c>
      <c r="K33" s="4" t="str">
        <f>IFERROR(VLOOKUP(J33,[1]Punktevergabe!$A$2:$B$107,2,FALSE),"")</f>
        <v/>
      </c>
      <c r="L33" s="6"/>
    </row>
    <row r="34" spans="1:12" ht="13.5" thickBot="1">
      <c r="A34" s="12" t="str">
        <f>IFERROR(IFERROR(VLOOKUP("H4 (TP)",[1]Eingabe!A20:J20,1,FALSE),VLOOKUP("H4",[1]Eingabe!A20:J20,1,FALSE)),"")</f>
        <v/>
      </c>
      <c r="B34" s="12" t="str">
        <f>IFERROR(IFERROR(VLOOKUP("H4",[1]Eingabe!A20:J20,3,FALSE),VLOOKUP("H4 (TP)",[1]Eingabe!A20:J20,3,FALSE)),"")</f>
        <v/>
      </c>
      <c r="C34" s="12" t="str">
        <f>IFERROR(IFERROR(VLOOKUP("H4",[1]Eingabe!A20:J20,4,FALSE),VLOOKUP("H4 (TP)",[1]Eingabe!A20:J20,4,FALSE)),"")</f>
        <v/>
      </c>
      <c r="D34" s="12" t="str">
        <f>IFERROR(IFERROR(VLOOKUP("H4",[1]Eingabe!A20:J20,5,FALSE),VLOOKUP("H4 (TP)",[1]Eingabe!A20:J20,5,FALSE)),"")</f>
        <v/>
      </c>
      <c r="E34" s="12" t="str">
        <f>IFERROR(IFERROR(VLOOKUP("H4",[1]Eingabe!A20:J20,2,FALSE),VLOOKUP("H4 (TP)",[1]Eingabe!A20:J20,2,FALSE)),"")</f>
        <v/>
      </c>
      <c r="F34" s="30" t="str">
        <f>IFERROR(IFERROR(VLOOKUP("H4",[1]Eingabe!A20:J20,7,FALSE),VLOOKUP("H4 (TP)",[1]Eingabe!A20:J20,7,FALSE)),"")</f>
        <v/>
      </c>
      <c r="G34" s="30" t="str">
        <f>IFERROR(IFERROR(VLOOKUP("H4",[1]Eingabe!A20:J20,8,FALSE),VLOOKUP("H4 (TP)",[1]Eingabe!A20:J20,8,FALSE)),"")</f>
        <v/>
      </c>
      <c r="H34" s="30" t="str">
        <f>IFERROR(IFERROR(VLOOKUP("H4",[1]Eingabe!A20:J20,9,FALSE),VLOOKUP("H4 (TP)",[1]Eingabe!A20:J20,9,FALSE)),"")</f>
        <v/>
      </c>
      <c r="I34" s="31" t="str">
        <f>IFERROR(IFERROR(VLOOKUP("H4",[1]Eingabe!A20:J20,10,FALSE),VLOOKUP("H4 (TP)",[1]Eingabe!A20:J20,10,FALSE)),"")</f>
        <v/>
      </c>
      <c r="J34" s="28" t="str">
        <f t="shared" si="0"/>
        <v/>
      </c>
      <c r="K34" s="4" t="str">
        <f>IFERROR(VLOOKUP(J34,[1]Punktevergabe!$A$2:$B$107,2,FALSE),"")</f>
        <v/>
      </c>
      <c r="L34" s="6"/>
    </row>
    <row r="35" spans="1:12" ht="13.5" thickBot="1">
      <c r="A35" s="12" t="str">
        <f>IFERROR(IFERROR(VLOOKUP("H4 (TP)",[1]Eingabe!A21:J21,1,FALSE),VLOOKUP("H4",[1]Eingabe!A21:J21,1,FALSE)),"")</f>
        <v/>
      </c>
      <c r="B35" s="12" t="str">
        <f>IFERROR(IFERROR(VLOOKUP("H4",[1]Eingabe!A21:J21,3,FALSE),VLOOKUP("H4 (TP)",[1]Eingabe!A21:J21,3,FALSE)),"")</f>
        <v/>
      </c>
      <c r="C35" s="12" t="str">
        <f>IFERROR(IFERROR(VLOOKUP("H4",[1]Eingabe!A21:J21,4,FALSE),VLOOKUP("H4 (TP)",[1]Eingabe!A21:J21,4,FALSE)),"")</f>
        <v/>
      </c>
      <c r="D35" s="12" t="str">
        <f>IFERROR(IFERROR(VLOOKUP("H4",[1]Eingabe!A21:J21,5,FALSE),VLOOKUP("H4 (TP)",[1]Eingabe!A21:J21,5,FALSE)),"")</f>
        <v/>
      </c>
      <c r="E35" s="12" t="str">
        <f>IFERROR(IFERROR(VLOOKUP("H4",[1]Eingabe!A21:J21,2,FALSE),VLOOKUP("H4 (TP)",[1]Eingabe!A21:J21,2,FALSE)),"")</f>
        <v/>
      </c>
      <c r="F35" s="30" t="str">
        <f>IFERROR(IFERROR(VLOOKUP("H4",[1]Eingabe!A21:J21,7,FALSE),VLOOKUP("H4 (TP)",[1]Eingabe!A21:J21,7,FALSE)),"")</f>
        <v/>
      </c>
      <c r="G35" s="30" t="str">
        <f>IFERROR(IFERROR(VLOOKUP("H4",[1]Eingabe!A21:J21,8,FALSE),VLOOKUP("H4 (TP)",[1]Eingabe!A21:J21,8,FALSE)),"")</f>
        <v/>
      </c>
      <c r="H35" s="30" t="str">
        <f>IFERROR(IFERROR(VLOOKUP("H4",[1]Eingabe!A21:J21,9,FALSE),VLOOKUP("H4 (TP)",[1]Eingabe!A21:J21,9,FALSE)),"")</f>
        <v/>
      </c>
      <c r="I35" s="31" t="str">
        <f>IFERROR(IFERROR(VLOOKUP("H4",[1]Eingabe!A21:J21,10,FALSE),VLOOKUP("H4 (TP)",[1]Eingabe!A21:J21,10,FALSE)),"")</f>
        <v/>
      </c>
      <c r="J35" s="28" t="str">
        <f t="shared" si="0"/>
        <v/>
      </c>
      <c r="K35" s="4" t="str">
        <f>IFERROR(VLOOKUP(J35,[1]Punktevergabe!$A$2:$B$107,2,FALSE),"")</f>
        <v/>
      </c>
      <c r="L35" s="6"/>
    </row>
    <row r="36" spans="1:12" ht="13.5" thickBot="1">
      <c r="A36" s="12" t="str">
        <f>IFERROR(IFERROR(VLOOKUP("H4 (TP)",[1]Eingabe!A22:J22,1,FALSE),VLOOKUP("H4",[1]Eingabe!A22:J22,1,FALSE)),"")</f>
        <v/>
      </c>
      <c r="B36" s="12" t="str">
        <f>IFERROR(IFERROR(VLOOKUP("H4",[1]Eingabe!A22:J22,3,FALSE),VLOOKUP("H4 (TP)",[1]Eingabe!A22:J22,3,FALSE)),"")</f>
        <v/>
      </c>
      <c r="C36" s="12" t="str">
        <f>IFERROR(IFERROR(VLOOKUP("H4",[1]Eingabe!A22:J22,4,FALSE),VLOOKUP("H4 (TP)",[1]Eingabe!A22:J22,4,FALSE)),"")</f>
        <v/>
      </c>
      <c r="D36" s="12" t="str">
        <f>IFERROR(IFERROR(VLOOKUP("H4",[1]Eingabe!A22:J22,5,FALSE),VLOOKUP("H4 (TP)",[1]Eingabe!A22:J22,5,FALSE)),"")</f>
        <v/>
      </c>
      <c r="E36" s="12" t="str">
        <f>IFERROR(IFERROR(VLOOKUP("H4",[1]Eingabe!A22:J22,2,FALSE),VLOOKUP("H4 (TP)",[1]Eingabe!A22:J22,2,FALSE)),"")</f>
        <v/>
      </c>
      <c r="F36" s="30" t="str">
        <f>IFERROR(IFERROR(VLOOKUP("H4",[1]Eingabe!A22:J22,7,FALSE),VLOOKUP("H4 (TP)",[1]Eingabe!A22:J22,7,FALSE)),"")</f>
        <v/>
      </c>
      <c r="G36" s="30" t="str">
        <f>IFERROR(IFERROR(VLOOKUP("H4",[1]Eingabe!A22:J22,8,FALSE),VLOOKUP("H4 (TP)",[1]Eingabe!A22:J22,8,FALSE)),"")</f>
        <v/>
      </c>
      <c r="H36" s="30" t="str">
        <f>IFERROR(IFERROR(VLOOKUP("H4",[1]Eingabe!A22:J22,9,FALSE),VLOOKUP("H4 (TP)",[1]Eingabe!A22:J22,9,FALSE)),"")</f>
        <v/>
      </c>
      <c r="I36" s="31" t="str">
        <f>IFERROR(IFERROR(VLOOKUP("H4",[1]Eingabe!A22:J22,10,FALSE),VLOOKUP("H4 (TP)",[1]Eingabe!A22:J22,10,FALSE)),"")</f>
        <v/>
      </c>
      <c r="J36" s="28" t="str">
        <f t="shared" si="0"/>
        <v/>
      </c>
      <c r="K36" s="4" t="str">
        <f>IFERROR(VLOOKUP(J36,[1]Punktevergabe!$A$2:$B$107,2,FALSE),"")</f>
        <v/>
      </c>
      <c r="L36" s="6"/>
    </row>
    <row r="37" spans="1:12" ht="13.5" thickBot="1">
      <c r="A37" s="12" t="str">
        <f>IFERROR(IFERROR(VLOOKUP("H4 (TP)",[1]Eingabe!A23:J23,1,FALSE),VLOOKUP("H4",[1]Eingabe!A23:J23,1,FALSE)),"")</f>
        <v/>
      </c>
      <c r="B37" s="12" t="str">
        <f>IFERROR(IFERROR(VLOOKUP("H4",[1]Eingabe!A23:J23,3,FALSE),VLOOKUP("H4 (TP)",[1]Eingabe!A23:J23,3,FALSE)),"")</f>
        <v/>
      </c>
      <c r="C37" s="12" t="str">
        <f>IFERROR(IFERROR(VLOOKUP("H4",[1]Eingabe!A23:J23,4,FALSE),VLOOKUP("H4 (TP)",[1]Eingabe!A23:J23,4,FALSE)),"")</f>
        <v/>
      </c>
      <c r="D37" s="12" t="str">
        <f>IFERROR(IFERROR(VLOOKUP("H4",[1]Eingabe!A23:J23,5,FALSE),VLOOKUP("H4 (TP)",[1]Eingabe!A23:J23,5,FALSE)),"")</f>
        <v/>
      </c>
      <c r="E37" s="12" t="str">
        <f>IFERROR(IFERROR(VLOOKUP("H4",[1]Eingabe!A23:J23,2,FALSE),VLOOKUP("H4 (TP)",[1]Eingabe!A23:J23,2,FALSE)),"")</f>
        <v/>
      </c>
      <c r="F37" s="30" t="str">
        <f>IFERROR(IFERROR(VLOOKUP("H4",[1]Eingabe!A23:J23,7,FALSE),VLOOKUP("H4 (TP)",[1]Eingabe!A23:J23,7,FALSE)),"")</f>
        <v/>
      </c>
      <c r="G37" s="30" t="str">
        <f>IFERROR(IFERROR(VLOOKUP("H4",[1]Eingabe!A23:J23,8,FALSE),VLOOKUP("H4 (TP)",[1]Eingabe!A23:J23,8,FALSE)),"")</f>
        <v/>
      </c>
      <c r="H37" s="30" t="str">
        <f>IFERROR(IFERROR(VLOOKUP("H4",[1]Eingabe!A23:J23,9,FALSE),VLOOKUP("H4 (TP)",[1]Eingabe!A23:J23,9,FALSE)),"")</f>
        <v/>
      </c>
      <c r="I37" s="31" t="str">
        <f>IFERROR(IFERROR(VLOOKUP("H4",[1]Eingabe!A23:J23,10,FALSE),VLOOKUP("H4 (TP)",[1]Eingabe!A23:J23,10,FALSE)),"")</f>
        <v/>
      </c>
      <c r="J37" s="28" t="str">
        <f t="shared" si="0"/>
        <v/>
      </c>
      <c r="K37" s="4" t="str">
        <f>IFERROR(VLOOKUP(J37,[1]Punktevergabe!$A$2:$B$107,2,FALSE),"")</f>
        <v/>
      </c>
      <c r="L37" s="6"/>
    </row>
    <row r="38" spans="1:12" ht="13.5" thickBot="1">
      <c r="A38" s="12" t="str">
        <f>IFERROR(IFERROR(VLOOKUP("H4 (TP)",[1]Eingabe!A24:J24,1,FALSE),VLOOKUP("H4",[1]Eingabe!A24:J24,1,FALSE)),"")</f>
        <v/>
      </c>
      <c r="B38" s="12" t="str">
        <f>IFERROR(IFERROR(VLOOKUP("H4",[1]Eingabe!A24:J24,3,FALSE),VLOOKUP("H4 (TP)",[1]Eingabe!A24:J24,3,FALSE)),"")</f>
        <v/>
      </c>
      <c r="C38" s="12" t="str">
        <f>IFERROR(IFERROR(VLOOKUP("H4",[1]Eingabe!A24:J24,4,FALSE),VLOOKUP("H4 (TP)",[1]Eingabe!A24:J24,4,FALSE)),"")</f>
        <v/>
      </c>
      <c r="D38" s="12" t="str">
        <f>IFERROR(IFERROR(VLOOKUP("H4",[1]Eingabe!A24:J24,5,FALSE),VLOOKUP("H4 (TP)",[1]Eingabe!A24:J24,5,FALSE)),"")</f>
        <v/>
      </c>
      <c r="E38" s="12" t="str">
        <f>IFERROR(IFERROR(VLOOKUP("H4",[1]Eingabe!A24:J24,2,FALSE),VLOOKUP("H4 (TP)",[1]Eingabe!A24:J24,2,FALSE)),"")</f>
        <v/>
      </c>
      <c r="F38" s="30" t="str">
        <f>IFERROR(IFERROR(VLOOKUP("H4",[1]Eingabe!A24:J24,7,FALSE),VLOOKUP("H4 (TP)",[1]Eingabe!A24:J24,7,FALSE)),"")</f>
        <v/>
      </c>
      <c r="G38" s="30" t="str">
        <f>IFERROR(IFERROR(VLOOKUP("H4",[1]Eingabe!A24:J24,8,FALSE),VLOOKUP("H4 (TP)",[1]Eingabe!A24:J24,8,FALSE)),"")</f>
        <v/>
      </c>
      <c r="H38" s="30" t="str">
        <f>IFERROR(IFERROR(VLOOKUP("H4",[1]Eingabe!A24:J24,9,FALSE),VLOOKUP("H4 (TP)",[1]Eingabe!A24:J24,9,FALSE)),"")</f>
        <v/>
      </c>
      <c r="I38" s="31" t="str">
        <f>IFERROR(IFERROR(VLOOKUP("H4",[1]Eingabe!A24:J24,10,FALSE),VLOOKUP("H4 (TP)",[1]Eingabe!A24:J24,10,FALSE)),"")</f>
        <v/>
      </c>
      <c r="J38" s="28" t="str">
        <f t="shared" si="0"/>
        <v/>
      </c>
      <c r="K38" s="4" t="str">
        <f>IFERROR(VLOOKUP(J38,[1]Punktevergabe!$A$2:$B$107,2,FALSE),"")</f>
        <v/>
      </c>
      <c r="L38" s="6"/>
    </row>
    <row r="39" spans="1:12" ht="13.5" thickBot="1">
      <c r="A39" s="12" t="str">
        <f>IFERROR(IFERROR(VLOOKUP("H4 (TP)",[1]Eingabe!A25:J25,1,FALSE),VLOOKUP("H4",[1]Eingabe!A25:J25,1,FALSE)),"")</f>
        <v/>
      </c>
      <c r="B39" s="12" t="str">
        <f>IFERROR(IFERROR(VLOOKUP("H4",[1]Eingabe!A25:J25,3,FALSE),VLOOKUP("H4 (TP)",[1]Eingabe!A25:J25,3,FALSE)),"")</f>
        <v/>
      </c>
      <c r="C39" s="12" t="str">
        <f>IFERROR(IFERROR(VLOOKUP("H4",[1]Eingabe!A25:J25,4,FALSE),VLOOKUP("H4 (TP)",[1]Eingabe!A25:J25,4,FALSE)),"")</f>
        <v/>
      </c>
      <c r="D39" s="12" t="str">
        <f>IFERROR(IFERROR(VLOOKUP("H4",[1]Eingabe!A25:J25,5,FALSE),VLOOKUP("H4 (TP)",[1]Eingabe!A25:J25,5,FALSE)),"")</f>
        <v/>
      </c>
      <c r="E39" s="12" t="str">
        <f>IFERROR(IFERROR(VLOOKUP("H4",[1]Eingabe!A25:J25,2,FALSE),VLOOKUP("H4 (TP)",[1]Eingabe!A25:J25,2,FALSE)),"")</f>
        <v/>
      </c>
      <c r="F39" s="30" t="str">
        <f>IFERROR(IFERROR(VLOOKUP("H4",[1]Eingabe!A25:J25,7,FALSE),VLOOKUP("H4 (TP)",[1]Eingabe!A25:J25,7,FALSE)),"")</f>
        <v/>
      </c>
      <c r="G39" s="30" t="str">
        <f>IFERROR(IFERROR(VLOOKUP("H4",[1]Eingabe!A25:J25,8,FALSE),VLOOKUP("H4 (TP)",[1]Eingabe!A25:J25,8,FALSE)),"")</f>
        <v/>
      </c>
      <c r="H39" s="30" t="str">
        <f>IFERROR(IFERROR(VLOOKUP("H4",[1]Eingabe!A25:J25,9,FALSE),VLOOKUP("H4 (TP)",[1]Eingabe!A25:J25,9,FALSE)),"")</f>
        <v/>
      </c>
      <c r="I39" s="31" t="str">
        <f>IFERROR(IFERROR(VLOOKUP("H4",[1]Eingabe!A25:J25,10,FALSE),VLOOKUP("H4 (TP)",[1]Eingabe!A25:J25,10,FALSE)),"")</f>
        <v/>
      </c>
      <c r="J39" s="28" t="str">
        <f t="shared" si="0"/>
        <v/>
      </c>
      <c r="K39" s="4" t="str">
        <f>IFERROR(VLOOKUP(J39,[1]Punktevergabe!$A$2:$B$107,2,FALSE),"")</f>
        <v/>
      </c>
      <c r="L39" s="6"/>
    </row>
    <row r="40" spans="1:12" ht="13.5" thickBot="1">
      <c r="A40" s="12" t="str">
        <f>IFERROR(IFERROR(VLOOKUP("H4 (TP)",[1]Eingabe!A26:J26,1,FALSE),VLOOKUP("H4",[1]Eingabe!A26:J26,1,FALSE)),"")</f>
        <v/>
      </c>
      <c r="B40" s="12" t="str">
        <f>IFERROR(IFERROR(VLOOKUP("H4",[1]Eingabe!A26:J26,3,FALSE),VLOOKUP("H4 (TP)",[1]Eingabe!A26:J26,3,FALSE)),"")</f>
        <v/>
      </c>
      <c r="C40" s="12" t="str">
        <f>IFERROR(IFERROR(VLOOKUP("H4",[1]Eingabe!A26:J26,4,FALSE),VLOOKUP("H4 (TP)",[1]Eingabe!A26:J26,4,FALSE)),"")</f>
        <v/>
      </c>
      <c r="D40" s="12" t="str">
        <f>IFERROR(IFERROR(VLOOKUP("H4",[1]Eingabe!A26:J26,5,FALSE),VLOOKUP("H4 (TP)",[1]Eingabe!A26:J26,5,FALSE)),"")</f>
        <v/>
      </c>
      <c r="E40" s="12" t="str">
        <f>IFERROR(IFERROR(VLOOKUP("H4",[1]Eingabe!A26:J26,2,FALSE),VLOOKUP("H4 (TP)",[1]Eingabe!A26:J26,2,FALSE)),"")</f>
        <v/>
      </c>
      <c r="F40" s="30" t="str">
        <f>IFERROR(IFERROR(VLOOKUP("H4",[1]Eingabe!A26:J26,7,FALSE),VLOOKUP("H4 (TP)",[1]Eingabe!A26:J26,7,FALSE)),"")</f>
        <v/>
      </c>
      <c r="G40" s="30" t="str">
        <f>IFERROR(IFERROR(VLOOKUP("H4",[1]Eingabe!A26:J26,8,FALSE),VLOOKUP("H4 (TP)",[1]Eingabe!A26:J26,8,FALSE)),"")</f>
        <v/>
      </c>
      <c r="H40" s="30" t="str">
        <f>IFERROR(IFERROR(VLOOKUP("H4",[1]Eingabe!A26:J26,9,FALSE),VLOOKUP("H4 (TP)",[1]Eingabe!A26:J26,9,FALSE)),"")</f>
        <v/>
      </c>
      <c r="I40" s="31" t="str">
        <f>IFERROR(IFERROR(VLOOKUP("H4",[1]Eingabe!A26:J26,10,FALSE),VLOOKUP("H4 (TP)",[1]Eingabe!A26:J26,10,FALSE)),"")</f>
        <v/>
      </c>
      <c r="J40" s="28" t="str">
        <f t="shared" si="0"/>
        <v/>
      </c>
      <c r="K40" s="4" t="str">
        <f>IFERROR(VLOOKUP(J40,[1]Punktevergabe!$A$2:$B$107,2,FALSE),"")</f>
        <v/>
      </c>
      <c r="L40" s="6"/>
    </row>
    <row r="41" spans="1:12" ht="13.5" thickBot="1">
      <c r="A41" s="12" t="str">
        <f>IFERROR(IFERROR(VLOOKUP("H4 (TP)",[1]Eingabe!A27:J27,1,FALSE),VLOOKUP("H4",[1]Eingabe!A27:J27,1,FALSE)),"")</f>
        <v/>
      </c>
      <c r="B41" s="12" t="str">
        <f>IFERROR(IFERROR(VLOOKUP("H4",[1]Eingabe!A27:J27,3,FALSE),VLOOKUP("H4 (TP)",[1]Eingabe!A27:J27,3,FALSE)),"")</f>
        <v/>
      </c>
      <c r="C41" s="12" t="str">
        <f>IFERROR(IFERROR(VLOOKUP("H4",[1]Eingabe!A27:J27,4,FALSE),VLOOKUP("H4 (TP)",[1]Eingabe!A27:J27,4,FALSE)),"")</f>
        <v/>
      </c>
      <c r="D41" s="12" t="str">
        <f>IFERROR(IFERROR(VLOOKUP("H4",[1]Eingabe!A27:J27,5,FALSE),VLOOKUP("H4 (TP)",[1]Eingabe!A27:J27,5,FALSE)),"")</f>
        <v/>
      </c>
      <c r="E41" s="12" t="str">
        <f>IFERROR(IFERROR(VLOOKUP("H4",[1]Eingabe!A27:J27,2,FALSE),VLOOKUP("H4 (TP)",[1]Eingabe!A27:J27,2,FALSE)),"")</f>
        <v/>
      </c>
      <c r="F41" s="30" t="str">
        <f>IFERROR(IFERROR(VLOOKUP("H4",[1]Eingabe!A27:J27,7,FALSE),VLOOKUP("H4 (TP)",[1]Eingabe!A27:J27,7,FALSE)),"")</f>
        <v/>
      </c>
      <c r="G41" s="30" t="str">
        <f>IFERROR(IFERROR(VLOOKUP("H4",[1]Eingabe!A27:J27,8,FALSE),VLOOKUP("H4 (TP)",[1]Eingabe!A27:J27,8,FALSE)),"")</f>
        <v/>
      </c>
      <c r="H41" s="30" t="str">
        <f>IFERROR(IFERROR(VLOOKUP("H4",[1]Eingabe!A27:J27,9,FALSE),VLOOKUP("H4 (TP)",[1]Eingabe!A27:J27,9,FALSE)),"")</f>
        <v/>
      </c>
      <c r="I41" s="31" t="str">
        <f>IFERROR(IFERROR(VLOOKUP("H4",[1]Eingabe!A27:J27,10,FALSE),VLOOKUP("H4 (TP)",[1]Eingabe!A27:J27,10,FALSE)),"")</f>
        <v/>
      </c>
      <c r="J41" s="28" t="str">
        <f t="shared" si="0"/>
        <v/>
      </c>
      <c r="K41" s="4" t="str">
        <f>IFERROR(VLOOKUP(J41,[1]Punktevergabe!$A$2:$B$107,2,FALSE),"")</f>
        <v/>
      </c>
      <c r="L41" s="6"/>
    </row>
    <row r="42" spans="1:12" ht="13.5" thickBot="1">
      <c r="A42" s="12" t="str">
        <f>IFERROR(IFERROR(VLOOKUP("H4 (TP)",[1]Eingabe!A28:J28,1,FALSE),VLOOKUP("H4",[1]Eingabe!A28:J28,1,FALSE)),"")</f>
        <v/>
      </c>
      <c r="B42" s="12" t="str">
        <f>IFERROR(IFERROR(VLOOKUP("H4",[1]Eingabe!A28:J28,3,FALSE),VLOOKUP("H4 (TP)",[1]Eingabe!A28:J28,3,FALSE)),"")</f>
        <v/>
      </c>
      <c r="C42" s="12" t="str">
        <f>IFERROR(IFERROR(VLOOKUP("H4",[1]Eingabe!A28:J28,4,FALSE),VLOOKUP("H4 (TP)",[1]Eingabe!A28:J28,4,FALSE)),"")</f>
        <v/>
      </c>
      <c r="D42" s="12" t="str">
        <f>IFERROR(IFERROR(VLOOKUP("H4",[1]Eingabe!A28:J28,5,FALSE),VLOOKUP("H4 (TP)",[1]Eingabe!A28:J28,5,FALSE)),"")</f>
        <v/>
      </c>
      <c r="E42" s="12" t="str">
        <f>IFERROR(IFERROR(VLOOKUP("H4",[1]Eingabe!A28:J28,2,FALSE),VLOOKUP("H4 (TP)",[1]Eingabe!A28:J28,2,FALSE)),"")</f>
        <v/>
      </c>
      <c r="F42" s="30" t="str">
        <f>IFERROR(IFERROR(VLOOKUP("H4",[1]Eingabe!A28:J28,7,FALSE),VLOOKUP("H4 (TP)",[1]Eingabe!A28:J28,7,FALSE)),"")</f>
        <v/>
      </c>
      <c r="G42" s="30" t="str">
        <f>IFERROR(IFERROR(VLOOKUP("H4",[1]Eingabe!A28:J28,8,FALSE),VLOOKUP("H4 (TP)",[1]Eingabe!A28:J28,8,FALSE)),"")</f>
        <v/>
      </c>
      <c r="H42" s="30" t="str">
        <f>IFERROR(IFERROR(VLOOKUP("H4",[1]Eingabe!A28:J28,9,FALSE),VLOOKUP("H4 (TP)",[1]Eingabe!A28:J28,9,FALSE)),"")</f>
        <v/>
      </c>
      <c r="I42" s="31" t="str">
        <f>IFERROR(IFERROR(VLOOKUP("H4",[1]Eingabe!A28:J28,10,FALSE),VLOOKUP("H4 (TP)",[1]Eingabe!A28:J28,10,FALSE)),"")</f>
        <v/>
      </c>
      <c r="J42" s="28" t="str">
        <f t="shared" si="0"/>
        <v/>
      </c>
      <c r="K42" s="4" t="str">
        <f>IFERROR(VLOOKUP(J42,[1]Punktevergabe!$A$2:$B$107,2,FALSE),"")</f>
        <v/>
      </c>
      <c r="L42" s="6"/>
    </row>
    <row r="43" spans="1:12" ht="13.5" thickBot="1">
      <c r="A43" s="12" t="str">
        <f>IFERROR(IFERROR(VLOOKUP("H4 (TP)",[1]Eingabe!A29:J29,1,FALSE),VLOOKUP("H4",[1]Eingabe!A29:J29,1,FALSE)),"")</f>
        <v/>
      </c>
      <c r="B43" s="12" t="str">
        <f>IFERROR(IFERROR(VLOOKUP("H4",[1]Eingabe!A29:J29,3,FALSE),VLOOKUP("H4 (TP)",[1]Eingabe!A29:J29,3,FALSE)),"")</f>
        <v/>
      </c>
      <c r="C43" s="12" t="str">
        <f>IFERROR(IFERROR(VLOOKUP("H4",[1]Eingabe!A29:J29,4,FALSE),VLOOKUP("H4 (TP)",[1]Eingabe!A29:J29,4,FALSE)),"")</f>
        <v/>
      </c>
      <c r="D43" s="12" t="str">
        <f>IFERROR(IFERROR(VLOOKUP("H4",[1]Eingabe!A29:J29,5,FALSE),VLOOKUP("H4 (TP)",[1]Eingabe!A29:J29,5,FALSE)),"")</f>
        <v/>
      </c>
      <c r="E43" s="12" t="str">
        <f>IFERROR(IFERROR(VLOOKUP("H4",[1]Eingabe!A29:J29,2,FALSE),VLOOKUP("H4 (TP)",[1]Eingabe!A29:J29,2,FALSE)),"")</f>
        <v/>
      </c>
      <c r="F43" s="30" t="str">
        <f>IFERROR(IFERROR(VLOOKUP("H4",[1]Eingabe!A29:J29,7,FALSE),VLOOKUP("H4 (TP)",[1]Eingabe!A29:J29,7,FALSE)),"")</f>
        <v/>
      </c>
      <c r="G43" s="30" t="str">
        <f>IFERROR(IFERROR(VLOOKUP("H4",[1]Eingabe!A29:J29,8,FALSE),VLOOKUP("H4 (TP)",[1]Eingabe!A29:J29,8,FALSE)),"")</f>
        <v/>
      </c>
      <c r="H43" s="30" t="str">
        <f>IFERROR(IFERROR(VLOOKUP("H4",[1]Eingabe!A29:J29,9,FALSE),VLOOKUP("H4 (TP)",[1]Eingabe!A29:J29,9,FALSE)),"")</f>
        <v/>
      </c>
      <c r="I43" s="31" t="str">
        <f>IFERROR(IFERROR(VLOOKUP("H4",[1]Eingabe!A29:J29,10,FALSE),VLOOKUP("H4 (TP)",[1]Eingabe!A29:J29,10,FALSE)),"")</f>
        <v/>
      </c>
      <c r="J43" s="28" t="str">
        <f t="shared" si="0"/>
        <v/>
      </c>
      <c r="K43" s="4" t="str">
        <f>IFERROR(VLOOKUP(J43,[1]Punktevergabe!$A$2:$B$107,2,FALSE),"")</f>
        <v/>
      </c>
      <c r="L43" s="6"/>
    </row>
    <row r="44" spans="1:12" ht="13.5" thickBot="1">
      <c r="A44" s="12" t="str">
        <f>IFERROR(IFERROR(VLOOKUP("H4 (TP)",[1]Eingabe!A30:J30,1,FALSE),VLOOKUP("H4",[1]Eingabe!A30:J30,1,FALSE)),"")</f>
        <v/>
      </c>
      <c r="B44" s="12" t="str">
        <f>IFERROR(IFERROR(VLOOKUP("H4",[1]Eingabe!A30:J30,3,FALSE),VLOOKUP("H4 (TP)",[1]Eingabe!A30:J30,3,FALSE)),"")</f>
        <v/>
      </c>
      <c r="C44" s="12" t="str">
        <f>IFERROR(IFERROR(VLOOKUP("H4",[1]Eingabe!A30:J30,4,FALSE),VLOOKUP("H4 (TP)",[1]Eingabe!A30:J30,4,FALSE)),"")</f>
        <v/>
      </c>
      <c r="D44" s="12" t="str">
        <f>IFERROR(IFERROR(VLOOKUP("H4",[1]Eingabe!A30:J30,5,FALSE),VLOOKUP("H4 (TP)",[1]Eingabe!A30:J30,5,FALSE)),"")</f>
        <v/>
      </c>
      <c r="E44" s="12" t="str">
        <f>IFERROR(IFERROR(VLOOKUP("H4",[1]Eingabe!A30:J30,2,FALSE),VLOOKUP("H4 (TP)",[1]Eingabe!A30:J30,2,FALSE)),"")</f>
        <v/>
      </c>
      <c r="F44" s="30" t="str">
        <f>IFERROR(IFERROR(VLOOKUP("H4",[1]Eingabe!A30:J30,7,FALSE),VLOOKUP("H4 (TP)",[1]Eingabe!A30:J30,7,FALSE)),"")</f>
        <v/>
      </c>
      <c r="G44" s="30" t="str">
        <f>IFERROR(IFERROR(VLOOKUP("H4",[1]Eingabe!A30:J30,8,FALSE),VLOOKUP("H4 (TP)",[1]Eingabe!A30:J30,8,FALSE)),"")</f>
        <v/>
      </c>
      <c r="H44" s="30" t="str">
        <f>IFERROR(IFERROR(VLOOKUP("H4",[1]Eingabe!A30:J30,9,FALSE),VLOOKUP("H4 (TP)",[1]Eingabe!A30:J30,9,FALSE)),"")</f>
        <v/>
      </c>
      <c r="I44" s="31" t="str">
        <f>IFERROR(IFERROR(VLOOKUP("H4",[1]Eingabe!A30:J30,10,FALSE),VLOOKUP("H4 (TP)",[1]Eingabe!A30:J30,10,FALSE)),"")</f>
        <v/>
      </c>
      <c r="J44" s="28" t="str">
        <f t="shared" si="0"/>
        <v/>
      </c>
      <c r="K44" s="4" t="str">
        <f>IFERROR(VLOOKUP(J44,[1]Punktevergabe!$A$2:$B$107,2,FALSE),"")</f>
        <v/>
      </c>
      <c r="L44" s="6"/>
    </row>
    <row r="45" spans="1:12" ht="13.5" thickBot="1">
      <c r="A45" s="12" t="str">
        <f>IFERROR(IFERROR(VLOOKUP("H4 (TP)",[1]Eingabe!A31:J31,1,FALSE),VLOOKUP("H4",[1]Eingabe!A31:J31,1,FALSE)),"")</f>
        <v/>
      </c>
      <c r="B45" s="12" t="str">
        <f>IFERROR(IFERROR(VLOOKUP("H4",[1]Eingabe!A31:J31,3,FALSE),VLOOKUP("H4 (TP)",[1]Eingabe!A31:J31,3,FALSE)),"")</f>
        <v/>
      </c>
      <c r="C45" s="12" t="str">
        <f>IFERROR(IFERROR(VLOOKUP("H4",[1]Eingabe!A31:J31,4,FALSE),VLOOKUP("H4 (TP)",[1]Eingabe!A31:J31,4,FALSE)),"")</f>
        <v/>
      </c>
      <c r="D45" s="12" t="str">
        <f>IFERROR(IFERROR(VLOOKUP("H4",[1]Eingabe!A31:J31,5,FALSE),VLOOKUP("H4 (TP)",[1]Eingabe!A31:J31,5,FALSE)),"")</f>
        <v/>
      </c>
      <c r="E45" s="12" t="str">
        <f>IFERROR(IFERROR(VLOOKUP("H4",[1]Eingabe!A31:J31,2,FALSE),VLOOKUP("H4 (TP)",[1]Eingabe!A31:J31,2,FALSE)),"")</f>
        <v/>
      </c>
      <c r="F45" s="30" t="str">
        <f>IFERROR(IFERROR(VLOOKUP("H4",[1]Eingabe!A31:J31,7,FALSE),VLOOKUP("H4 (TP)",[1]Eingabe!A31:J31,7,FALSE)),"")</f>
        <v/>
      </c>
      <c r="G45" s="30" t="str">
        <f>IFERROR(IFERROR(VLOOKUP("H4",[1]Eingabe!A31:J31,8,FALSE),VLOOKUP("H4 (TP)",[1]Eingabe!A31:J31,8,FALSE)),"")</f>
        <v/>
      </c>
      <c r="H45" s="30" t="str">
        <f>IFERROR(IFERROR(VLOOKUP("H4",[1]Eingabe!A31:J31,9,FALSE),VLOOKUP("H4 (TP)",[1]Eingabe!A31:J31,9,FALSE)),"")</f>
        <v/>
      </c>
      <c r="I45" s="31" t="str">
        <f>IFERROR(IFERROR(VLOOKUP("H4",[1]Eingabe!A31:J31,10,FALSE),VLOOKUP("H4 (TP)",[1]Eingabe!A31:J31,10,FALSE)),"")</f>
        <v/>
      </c>
      <c r="J45" s="28" t="str">
        <f t="shared" si="0"/>
        <v/>
      </c>
      <c r="K45" s="4" t="str">
        <f>IFERROR(VLOOKUP(J45,[1]Punktevergabe!$A$2:$B$107,2,FALSE),"")</f>
        <v/>
      </c>
      <c r="L45" s="6"/>
    </row>
    <row r="46" spans="1:12" ht="13.5" thickBot="1">
      <c r="A46" s="12" t="str">
        <f>IFERROR(IFERROR(VLOOKUP("H4 (TP)",[1]Eingabe!A32:J32,1,FALSE),VLOOKUP("H4",[1]Eingabe!A32:J32,1,FALSE)),"")</f>
        <v/>
      </c>
      <c r="B46" s="12" t="str">
        <f>IFERROR(IFERROR(VLOOKUP("H4",[1]Eingabe!A32:J32,3,FALSE),VLOOKUP("H4 (TP)",[1]Eingabe!A32:J32,3,FALSE)),"")</f>
        <v/>
      </c>
      <c r="C46" s="12" t="str">
        <f>IFERROR(IFERROR(VLOOKUP("H4",[1]Eingabe!A32:J32,4,FALSE),VLOOKUP("H4 (TP)",[1]Eingabe!A32:J32,4,FALSE)),"")</f>
        <v/>
      </c>
      <c r="D46" s="12" t="str">
        <f>IFERROR(IFERROR(VLOOKUP("H4",[1]Eingabe!A32:J32,5,FALSE),VLOOKUP("H4 (TP)",[1]Eingabe!A32:J32,5,FALSE)),"")</f>
        <v/>
      </c>
      <c r="E46" s="12" t="str">
        <f>IFERROR(IFERROR(VLOOKUP("H4",[1]Eingabe!A32:J32,2,FALSE),VLOOKUP("H4 (TP)",[1]Eingabe!A32:J32,2,FALSE)),"")</f>
        <v/>
      </c>
      <c r="F46" s="30" t="str">
        <f>IFERROR(IFERROR(VLOOKUP("H4",[1]Eingabe!A32:J32,7,FALSE),VLOOKUP("H4 (TP)",[1]Eingabe!A32:J32,7,FALSE)),"")</f>
        <v/>
      </c>
      <c r="G46" s="30" t="str">
        <f>IFERROR(IFERROR(VLOOKUP("H4",[1]Eingabe!A32:J32,8,FALSE),VLOOKUP("H4 (TP)",[1]Eingabe!A32:J32,8,FALSE)),"")</f>
        <v/>
      </c>
      <c r="H46" s="30" t="str">
        <f>IFERROR(IFERROR(VLOOKUP("H4",[1]Eingabe!A32:J32,9,FALSE),VLOOKUP("H4 (TP)",[1]Eingabe!A32:J32,9,FALSE)),"")</f>
        <v/>
      </c>
      <c r="I46" s="31" t="str">
        <f>IFERROR(IFERROR(VLOOKUP("H4",[1]Eingabe!A32:J32,10,FALSE),VLOOKUP("H4 (TP)",[1]Eingabe!A32:J32,10,FALSE)),"")</f>
        <v/>
      </c>
      <c r="J46" s="28" t="str">
        <f t="shared" si="0"/>
        <v/>
      </c>
      <c r="K46" s="4" t="str">
        <f>IFERROR(VLOOKUP(J46,[1]Punktevergabe!$A$2:$B$107,2,FALSE),"")</f>
        <v/>
      </c>
      <c r="L46" s="6"/>
    </row>
    <row r="47" spans="1:12" ht="13.5" thickBot="1">
      <c r="A47" s="12" t="str">
        <f>IFERROR(IFERROR(VLOOKUP("H4 (TP)",[1]Eingabe!A33:J33,1,FALSE),VLOOKUP("H4",[1]Eingabe!A33:J33,1,FALSE)),"")</f>
        <v/>
      </c>
      <c r="B47" s="12" t="str">
        <f>IFERROR(IFERROR(VLOOKUP("H4",[1]Eingabe!A33:J33,3,FALSE),VLOOKUP("H4 (TP)",[1]Eingabe!A33:J33,3,FALSE)),"")</f>
        <v/>
      </c>
      <c r="C47" s="12" t="str">
        <f>IFERROR(IFERROR(VLOOKUP("H4",[1]Eingabe!A33:J33,4,FALSE),VLOOKUP("H4 (TP)",[1]Eingabe!A33:J33,4,FALSE)),"")</f>
        <v/>
      </c>
      <c r="D47" s="12" t="str">
        <f>IFERROR(IFERROR(VLOOKUP("H4",[1]Eingabe!A33:J33,5,FALSE),VLOOKUP("H4 (TP)",[1]Eingabe!A33:J33,5,FALSE)),"")</f>
        <v/>
      </c>
      <c r="E47" s="12" t="str">
        <f>IFERROR(IFERROR(VLOOKUP("H4",[1]Eingabe!A33:J33,2,FALSE),VLOOKUP("H4 (TP)",[1]Eingabe!A33:J33,2,FALSE)),"")</f>
        <v/>
      </c>
      <c r="F47" s="30" t="str">
        <f>IFERROR(IFERROR(VLOOKUP("H4",[1]Eingabe!A33:J33,7,FALSE),VLOOKUP("H4 (TP)",[1]Eingabe!A33:J33,7,FALSE)),"")</f>
        <v/>
      </c>
      <c r="G47" s="30" t="str">
        <f>IFERROR(IFERROR(VLOOKUP("H4",[1]Eingabe!A33:J33,8,FALSE),VLOOKUP("H4 (TP)",[1]Eingabe!A33:J33,8,FALSE)),"")</f>
        <v/>
      </c>
      <c r="H47" s="30" t="str">
        <f>IFERROR(IFERROR(VLOOKUP("H4",[1]Eingabe!A33:J33,9,FALSE),VLOOKUP("H4 (TP)",[1]Eingabe!A33:J33,9,FALSE)),"")</f>
        <v/>
      </c>
      <c r="I47" s="31" t="str">
        <f>IFERROR(IFERROR(VLOOKUP("H4",[1]Eingabe!A33:J33,10,FALSE),VLOOKUP("H4 (TP)",[1]Eingabe!A33:J33,10,FALSE)),"")</f>
        <v/>
      </c>
      <c r="J47" s="28" t="str">
        <f t="shared" si="0"/>
        <v/>
      </c>
      <c r="K47" s="4" t="str">
        <f>IFERROR(VLOOKUP(J47,[1]Punktevergabe!$A$2:$B$107,2,FALSE),"")</f>
        <v/>
      </c>
      <c r="L47" s="6"/>
    </row>
    <row r="48" spans="1:12" ht="13.5" thickBot="1">
      <c r="A48" s="12" t="str">
        <f>IFERROR(IFERROR(VLOOKUP("H4 (TP)",[1]Eingabe!A34:J34,1,FALSE),VLOOKUP("H4",[1]Eingabe!A34:J34,1,FALSE)),"")</f>
        <v/>
      </c>
      <c r="B48" s="12" t="str">
        <f>IFERROR(IFERROR(VLOOKUP("H4",[1]Eingabe!A34:J34,3,FALSE),VLOOKUP("H4 (TP)",[1]Eingabe!A34:J34,3,FALSE)),"")</f>
        <v/>
      </c>
      <c r="C48" s="12" t="str">
        <f>IFERROR(IFERROR(VLOOKUP("H4",[1]Eingabe!A34:J34,4,FALSE),VLOOKUP("H4 (TP)",[1]Eingabe!A34:J34,4,FALSE)),"")</f>
        <v/>
      </c>
      <c r="D48" s="12" t="str">
        <f>IFERROR(IFERROR(VLOOKUP("H4",[1]Eingabe!A34:J34,5,FALSE),VLOOKUP("H4 (TP)",[1]Eingabe!A34:J34,5,FALSE)),"")</f>
        <v/>
      </c>
      <c r="E48" s="12" t="str">
        <f>IFERROR(IFERROR(VLOOKUP("H4",[1]Eingabe!A34:J34,2,FALSE),VLOOKUP("H4 (TP)",[1]Eingabe!A34:J34,2,FALSE)),"")</f>
        <v/>
      </c>
      <c r="F48" s="30" t="str">
        <f>IFERROR(IFERROR(VLOOKUP("H4",[1]Eingabe!A34:J34,7,FALSE),VLOOKUP("H4 (TP)",[1]Eingabe!A34:J34,7,FALSE)),"")</f>
        <v/>
      </c>
      <c r="G48" s="30" t="str">
        <f>IFERROR(IFERROR(VLOOKUP("H4",[1]Eingabe!A34:J34,8,FALSE),VLOOKUP("H4 (TP)",[1]Eingabe!A34:J34,8,FALSE)),"")</f>
        <v/>
      </c>
      <c r="H48" s="30" t="str">
        <f>IFERROR(IFERROR(VLOOKUP("H4",[1]Eingabe!A34:J34,9,FALSE),VLOOKUP("H4 (TP)",[1]Eingabe!A34:J34,9,FALSE)),"")</f>
        <v/>
      </c>
      <c r="I48" s="31" t="str">
        <f>IFERROR(IFERROR(VLOOKUP("H4",[1]Eingabe!A34:J34,10,FALSE),VLOOKUP("H4 (TP)",[1]Eingabe!A34:J34,10,FALSE)),"")</f>
        <v/>
      </c>
      <c r="J48" s="28" t="str">
        <f t="shared" si="0"/>
        <v/>
      </c>
      <c r="K48" s="4" t="str">
        <f>IFERROR(VLOOKUP(J48,[1]Punktevergabe!$A$2:$B$107,2,FALSE),"")</f>
        <v/>
      </c>
      <c r="L48" s="6"/>
    </row>
    <row r="49" spans="1:12" ht="13.5" thickBot="1">
      <c r="A49" s="12" t="str">
        <f>IFERROR(IFERROR(VLOOKUP("H4 (TP)",[1]Eingabe!A35:J35,1,FALSE),VLOOKUP("H4",[1]Eingabe!A35:J35,1,FALSE)),"")</f>
        <v/>
      </c>
      <c r="B49" s="12" t="str">
        <f>IFERROR(IFERROR(VLOOKUP("H4",[1]Eingabe!A35:J35,3,FALSE),VLOOKUP("H4 (TP)",[1]Eingabe!A35:J35,3,FALSE)),"")</f>
        <v/>
      </c>
      <c r="C49" s="12" t="str">
        <f>IFERROR(IFERROR(VLOOKUP("H4",[1]Eingabe!A35:J35,4,FALSE),VLOOKUP("H4 (TP)",[1]Eingabe!A35:J35,4,FALSE)),"")</f>
        <v/>
      </c>
      <c r="D49" s="12" t="str">
        <f>IFERROR(IFERROR(VLOOKUP("H4",[1]Eingabe!A35:J35,5,FALSE),VLOOKUP("H4 (TP)",[1]Eingabe!A35:J35,5,FALSE)),"")</f>
        <v/>
      </c>
      <c r="E49" s="12" t="str">
        <f>IFERROR(IFERROR(VLOOKUP("H4",[1]Eingabe!A35:J35,2,FALSE),VLOOKUP("H4 (TP)",[1]Eingabe!A35:J35,2,FALSE)),"")</f>
        <v/>
      </c>
      <c r="F49" s="30" t="str">
        <f>IFERROR(IFERROR(VLOOKUP("H4",[1]Eingabe!A35:J35,7,FALSE),VLOOKUP("H4 (TP)",[1]Eingabe!A35:J35,7,FALSE)),"")</f>
        <v/>
      </c>
      <c r="G49" s="30" t="str">
        <f>IFERROR(IFERROR(VLOOKUP("H4",[1]Eingabe!A35:J35,8,FALSE),VLOOKUP("H4 (TP)",[1]Eingabe!A35:J35,8,FALSE)),"")</f>
        <v/>
      </c>
      <c r="H49" s="30" t="str">
        <f>IFERROR(IFERROR(VLOOKUP("H4",[1]Eingabe!A35:J35,9,FALSE),VLOOKUP("H4 (TP)",[1]Eingabe!A35:J35,9,FALSE)),"")</f>
        <v/>
      </c>
      <c r="I49" s="31" t="str">
        <f>IFERROR(IFERROR(VLOOKUP("H4",[1]Eingabe!A35:J35,10,FALSE),VLOOKUP("H4 (TP)",[1]Eingabe!A35:J35,10,FALSE)),"")</f>
        <v/>
      </c>
      <c r="J49" s="28" t="str">
        <f t="shared" si="0"/>
        <v/>
      </c>
      <c r="K49" s="4" t="str">
        <f>IFERROR(VLOOKUP(J49,[1]Punktevergabe!$A$2:$B$107,2,FALSE),"")</f>
        <v/>
      </c>
      <c r="L49" s="6"/>
    </row>
    <row r="50" spans="1:12" ht="13.5" thickBot="1">
      <c r="A50" s="12" t="str">
        <f>IFERROR(IFERROR(VLOOKUP("H4 (TP)",[1]Eingabe!A36:J36,1,FALSE),VLOOKUP("H4",[1]Eingabe!A36:J36,1,FALSE)),"")</f>
        <v/>
      </c>
      <c r="B50" s="12" t="str">
        <f>IFERROR(IFERROR(VLOOKUP("H4",[1]Eingabe!A36:J36,3,FALSE),VLOOKUP("H4 (TP)",[1]Eingabe!A36:J36,3,FALSE)),"")</f>
        <v/>
      </c>
      <c r="C50" s="12" t="str">
        <f>IFERROR(IFERROR(VLOOKUP("H4",[1]Eingabe!A36:J36,4,FALSE),VLOOKUP("H4 (TP)",[1]Eingabe!A36:J36,4,FALSE)),"")</f>
        <v/>
      </c>
      <c r="D50" s="12" t="str">
        <f>IFERROR(IFERROR(VLOOKUP("H4",[1]Eingabe!A36:J36,5,FALSE),VLOOKUP("H4 (TP)",[1]Eingabe!A36:J36,5,FALSE)),"")</f>
        <v/>
      </c>
      <c r="E50" s="12" t="str">
        <f>IFERROR(IFERROR(VLOOKUP("H4",[1]Eingabe!A36:J36,2,FALSE),VLOOKUP("H4 (TP)",[1]Eingabe!A36:J36,2,FALSE)),"")</f>
        <v/>
      </c>
      <c r="F50" s="30" t="str">
        <f>IFERROR(IFERROR(VLOOKUP("H4",[1]Eingabe!A36:J36,7,FALSE),VLOOKUP("H4 (TP)",[1]Eingabe!A36:J36,7,FALSE)),"")</f>
        <v/>
      </c>
      <c r="G50" s="30" t="str">
        <f>IFERROR(IFERROR(VLOOKUP("H4",[1]Eingabe!A36:J36,8,FALSE),VLOOKUP("H4 (TP)",[1]Eingabe!A36:J36,8,FALSE)),"")</f>
        <v/>
      </c>
      <c r="H50" s="30" t="str">
        <f>IFERROR(IFERROR(VLOOKUP("H4",[1]Eingabe!A36:J36,9,FALSE),VLOOKUP("H4 (TP)",[1]Eingabe!A36:J36,9,FALSE)),"")</f>
        <v/>
      </c>
      <c r="I50" s="31" t="str">
        <f>IFERROR(IFERROR(VLOOKUP("H4",[1]Eingabe!A36:J36,10,FALSE),VLOOKUP("H4 (TP)",[1]Eingabe!A36:J36,10,FALSE)),"")</f>
        <v/>
      </c>
      <c r="J50" s="28" t="str">
        <f t="shared" ref="J50:J81" si="1">IFERROR(RANK(I50,$I$9:$I$107),"")</f>
        <v/>
      </c>
      <c r="K50" s="4" t="str">
        <f>IFERROR(VLOOKUP(J50,[1]Punktevergabe!$A$2:$B$107,2,FALSE),"")</f>
        <v/>
      </c>
      <c r="L50" s="6"/>
    </row>
    <row r="51" spans="1:12" ht="13.5" thickBot="1">
      <c r="A51" s="12" t="str">
        <f>IFERROR(IFERROR(VLOOKUP("H4 (TP)",[1]Eingabe!A37:J37,1,FALSE),VLOOKUP("H4",[1]Eingabe!A37:J37,1,FALSE)),"")</f>
        <v/>
      </c>
      <c r="B51" s="12" t="str">
        <f>IFERROR(IFERROR(VLOOKUP("H4",[1]Eingabe!A37:J37,3,FALSE),VLOOKUP("H4 (TP)",[1]Eingabe!A37:J37,3,FALSE)),"")</f>
        <v/>
      </c>
      <c r="C51" s="12" t="str">
        <f>IFERROR(IFERROR(VLOOKUP("H4",[1]Eingabe!A37:J37,4,FALSE),VLOOKUP("H4 (TP)",[1]Eingabe!A37:J37,4,FALSE)),"")</f>
        <v/>
      </c>
      <c r="D51" s="12" t="str">
        <f>IFERROR(IFERROR(VLOOKUP("H4",[1]Eingabe!A37:J37,5,FALSE),VLOOKUP("H4 (TP)",[1]Eingabe!A37:J37,5,FALSE)),"")</f>
        <v/>
      </c>
      <c r="E51" s="12" t="str">
        <f>IFERROR(IFERROR(VLOOKUP("H4",[1]Eingabe!A37:J37,2,FALSE),VLOOKUP("H4 (TP)",[1]Eingabe!A37:J37,2,FALSE)),"")</f>
        <v/>
      </c>
      <c r="F51" s="30" t="str">
        <f>IFERROR(IFERROR(VLOOKUP("H4",[1]Eingabe!A37:J37,7,FALSE),VLOOKUP("H4 (TP)",[1]Eingabe!A37:J37,7,FALSE)),"")</f>
        <v/>
      </c>
      <c r="G51" s="30" t="str">
        <f>IFERROR(IFERROR(VLOOKUP("H4",[1]Eingabe!A37:J37,8,FALSE),VLOOKUP("H4 (TP)",[1]Eingabe!A37:J37,8,FALSE)),"")</f>
        <v/>
      </c>
      <c r="H51" s="30" t="str">
        <f>IFERROR(IFERROR(VLOOKUP("H4",[1]Eingabe!A37:J37,9,FALSE),VLOOKUP("H4 (TP)",[1]Eingabe!A37:J37,9,FALSE)),"")</f>
        <v/>
      </c>
      <c r="I51" s="31" t="str">
        <f>IFERROR(IFERROR(VLOOKUP("H4",[1]Eingabe!A37:J37,10,FALSE),VLOOKUP("H4 (TP)",[1]Eingabe!A37:J37,10,FALSE)),"")</f>
        <v/>
      </c>
      <c r="J51" s="28" t="str">
        <f t="shared" si="1"/>
        <v/>
      </c>
      <c r="K51" s="4" t="str">
        <f>IFERROR(VLOOKUP(J51,[1]Punktevergabe!$A$2:$B$107,2,FALSE),"")</f>
        <v/>
      </c>
      <c r="L51" s="6"/>
    </row>
    <row r="52" spans="1:12" ht="13.5" thickBot="1">
      <c r="A52" s="12" t="str">
        <f>IFERROR(IFERROR(VLOOKUP("H4 (TP)",[1]Eingabe!A39:J39,1,FALSE),VLOOKUP("H4",[1]Eingabe!A39:J39,1,FALSE)),"")</f>
        <v/>
      </c>
      <c r="B52" s="12" t="str">
        <f>IFERROR(IFERROR(VLOOKUP("H4",[1]Eingabe!A39:J39,3,FALSE),VLOOKUP("H4 (TP)",[1]Eingabe!A39:J39,3,FALSE)),"")</f>
        <v/>
      </c>
      <c r="C52" s="12" t="str">
        <f>IFERROR(IFERROR(VLOOKUP("H4",[1]Eingabe!A39:J39,4,FALSE),VLOOKUP("H4 (TP)",[1]Eingabe!A39:J39,4,FALSE)),"")</f>
        <v/>
      </c>
      <c r="D52" s="12" t="str">
        <f>IFERROR(IFERROR(VLOOKUP("H4",[1]Eingabe!A39:J39,5,FALSE),VLOOKUP("H4 (TP)",[1]Eingabe!A39:J39,5,FALSE)),"")</f>
        <v/>
      </c>
      <c r="E52" s="12" t="str">
        <f>IFERROR(IFERROR(VLOOKUP("H4",[1]Eingabe!A39:J39,2,FALSE),VLOOKUP("H4 (TP)",[1]Eingabe!A39:J39,2,FALSE)),"")</f>
        <v/>
      </c>
      <c r="F52" s="30" t="str">
        <f>IFERROR(IFERROR(VLOOKUP("H4",[1]Eingabe!A39:J39,7,FALSE),VLOOKUP("H4 (TP)",[1]Eingabe!A39:J39,7,FALSE)),"")</f>
        <v/>
      </c>
      <c r="G52" s="30" t="str">
        <f>IFERROR(IFERROR(VLOOKUP("H4",[1]Eingabe!A39:J39,8,FALSE),VLOOKUP("H4 (TP)",[1]Eingabe!A39:J39,8,FALSE)),"")</f>
        <v/>
      </c>
      <c r="H52" s="30" t="str">
        <f>IFERROR(IFERROR(VLOOKUP("H4",[1]Eingabe!A39:J39,9,FALSE),VLOOKUP("H4 (TP)",[1]Eingabe!A39:J39,9,FALSE)),"")</f>
        <v/>
      </c>
      <c r="I52" s="31" t="str">
        <f>IFERROR(IFERROR(VLOOKUP("H4",[1]Eingabe!A39:J39,10,FALSE),VLOOKUP("H4 (TP)",[1]Eingabe!A39:J39,10,FALSE)),"")</f>
        <v/>
      </c>
      <c r="J52" s="28" t="str">
        <f t="shared" si="1"/>
        <v/>
      </c>
      <c r="K52" s="4" t="str">
        <f>IFERROR(VLOOKUP(J52,[1]Punktevergabe!$A$2:$B$107,2,FALSE),"")</f>
        <v/>
      </c>
      <c r="L52" s="6"/>
    </row>
    <row r="53" spans="1:12" ht="13.5" thickBot="1">
      <c r="A53" s="12" t="str">
        <f>IFERROR(IFERROR(VLOOKUP("H4 (TP)",[1]Eingabe!A40:J40,1,FALSE),VLOOKUP("H4",[1]Eingabe!A40:J40,1,FALSE)),"")</f>
        <v/>
      </c>
      <c r="B53" s="12" t="str">
        <f>IFERROR(IFERROR(VLOOKUP("H4",[1]Eingabe!A40:J40,3,FALSE),VLOOKUP("H4 (TP)",[1]Eingabe!A40:J40,3,FALSE)),"")</f>
        <v/>
      </c>
      <c r="C53" s="12" t="str">
        <f>IFERROR(IFERROR(VLOOKUP("H4",[1]Eingabe!A40:J40,4,FALSE),VLOOKUP("H4 (TP)",[1]Eingabe!A40:J40,4,FALSE)),"")</f>
        <v/>
      </c>
      <c r="D53" s="12" t="str">
        <f>IFERROR(IFERROR(VLOOKUP("H4",[1]Eingabe!A40:J40,5,FALSE),VLOOKUP("H4 (TP)",[1]Eingabe!A40:J40,5,FALSE)),"")</f>
        <v/>
      </c>
      <c r="E53" s="12" t="str">
        <f>IFERROR(IFERROR(VLOOKUP("H4",[1]Eingabe!A40:J40,2,FALSE),VLOOKUP("H4 (TP)",[1]Eingabe!A40:J40,2,FALSE)),"")</f>
        <v/>
      </c>
      <c r="F53" s="30" t="str">
        <f>IFERROR(IFERROR(VLOOKUP("H4",[1]Eingabe!A40:J40,7,FALSE),VLOOKUP("H4 (TP)",[1]Eingabe!A40:J40,7,FALSE)),"")</f>
        <v/>
      </c>
      <c r="G53" s="30" t="str">
        <f>IFERROR(IFERROR(VLOOKUP("H4",[1]Eingabe!A40:J40,8,FALSE),VLOOKUP("H4 (TP)",[1]Eingabe!A40:J40,8,FALSE)),"")</f>
        <v/>
      </c>
      <c r="H53" s="30" t="str">
        <f>IFERROR(IFERROR(VLOOKUP("H4",[1]Eingabe!A40:J40,9,FALSE),VLOOKUP("H4 (TP)",[1]Eingabe!A40:J40,9,FALSE)),"")</f>
        <v/>
      </c>
      <c r="I53" s="31" t="str">
        <f>IFERROR(IFERROR(VLOOKUP("H4",[1]Eingabe!A40:J40,10,FALSE),VLOOKUP("H4 (TP)",[1]Eingabe!A40:J40,10,FALSE)),"")</f>
        <v/>
      </c>
      <c r="J53" s="28" t="str">
        <f t="shared" si="1"/>
        <v/>
      </c>
      <c r="K53" s="4" t="str">
        <f>IFERROR(VLOOKUP(J53,[1]Punktevergabe!$A$2:$B$107,2,FALSE),"")</f>
        <v/>
      </c>
      <c r="L53" s="6"/>
    </row>
    <row r="54" spans="1:12" ht="13.5" thickBot="1">
      <c r="A54" s="12" t="str">
        <f>IFERROR(IFERROR(VLOOKUP("H4 (TP)",[1]Eingabe!A41:J41,1,FALSE),VLOOKUP("H4",[1]Eingabe!A41:J41,1,FALSE)),"")</f>
        <v/>
      </c>
      <c r="B54" s="12" t="str">
        <f>IFERROR(IFERROR(VLOOKUP("H4",[1]Eingabe!A41:J41,3,FALSE),VLOOKUP("H4 (TP)",[1]Eingabe!A41:J41,3,FALSE)),"")</f>
        <v/>
      </c>
      <c r="C54" s="12" t="str">
        <f>IFERROR(IFERROR(VLOOKUP("H4",[1]Eingabe!A41:J41,4,FALSE),VLOOKUP("H4 (TP)",[1]Eingabe!A41:J41,4,FALSE)),"")</f>
        <v/>
      </c>
      <c r="D54" s="12" t="str">
        <f>IFERROR(IFERROR(VLOOKUP("H4",[1]Eingabe!A41:J41,5,FALSE),VLOOKUP("H4 (TP)",[1]Eingabe!A41:J41,5,FALSE)),"")</f>
        <v/>
      </c>
      <c r="E54" s="12" t="str">
        <f>IFERROR(IFERROR(VLOOKUP("H4",[1]Eingabe!A41:J41,2,FALSE),VLOOKUP("H4 (TP)",[1]Eingabe!A41:J41,2,FALSE)),"")</f>
        <v/>
      </c>
      <c r="F54" s="30" t="str">
        <f>IFERROR(IFERROR(VLOOKUP("H4",[1]Eingabe!A41:J41,7,FALSE),VLOOKUP("H4 (TP)",[1]Eingabe!A41:J41,7,FALSE)),"")</f>
        <v/>
      </c>
      <c r="G54" s="30" t="str">
        <f>IFERROR(IFERROR(VLOOKUP("H4",[1]Eingabe!A41:J41,8,FALSE),VLOOKUP("H4 (TP)",[1]Eingabe!A41:J41,8,FALSE)),"")</f>
        <v/>
      </c>
      <c r="H54" s="30" t="str">
        <f>IFERROR(IFERROR(VLOOKUP("H4",[1]Eingabe!A41:J41,9,FALSE),VLOOKUP("H4 (TP)",[1]Eingabe!A41:J41,9,FALSE)),"")</f>
        <v/>
      </c>
      <c r="I54" s="31" t="str">
        <f>IFERROR(IFERROR(VLOOKUP("H4",[1]Eingabe!A41:J41,10,FALSE),VLOOKUP("H4 (TP)",[1]Eingabe!A41:J41,10,FALSE)),"")</f>
        <v/>
      </c>
      <c r="J54" s="28" t="str">
        <f t="shared" si="1"/>
        <v/>
      </c>
      <c r="K54" s="4" t="str">
        <f>IFERROR(VLOOKUP(J54,[1]Punktevergabe!$A$2:$B$107,2,FALSE),"")</f>
        <v/>
      </c>
      <c r="L54" s="6"/>
    </row>
    <row r="55" spans="1:12" ht="13.5" thickBot="1">
      <c r="A55" s="12" t="str">
        <f>IFERROR(IFERROR(VLOOKUP("H4 (TP)",[1]Eingabe!A42:J42,1,FALSE),VLOOKUP("H4",[1]Eingabe!A42:J42,1,FALSE)),"")</f>
        <v/>
      </c>
      <c r="B55" s="12" t="str">
        <f>IFERROR(IFERROR(VLOOKUP("H4",[1]Eingabe!A42:J42,3,FALSE),VLOOKUP("H4 (TP)",[1]Eingabe!A42:J42,3,FALSE)),"")</f>
        <v/>
      </c>
      <c r="C55" s="12" t="str">
        <f>IFERROR(IFERROR(VLOOKUP("H4",[1]Eingabe!A42:J42,4,FALSE),VLOOKUP("H4 (TP)",[1]Eingabe!A42:J42,4,FALSE)),"")</f>
        <v/>
      </c>
      <c r="D55" s="12" t="str">
        <f>IFERROR(IFERROR(VLOOKUP("H4",[1]Eingabe!A42:J42,5,FALSE),VLOOKUP("H4 (TP)",[1]Eingabe!A42:J42,5,FALSE)),"")</f>
        <v/>
      </c>
      <c r="E55" s="12" t="str">
        <f>IFERROR(IFERROR(VLOOKUP("H4",[1]Eingabe!A42:J42,2,FALSE),VLOOKUP("H4 (TP)",[1]Eingabe!A42:J42,2,FALSE)),"")</f>
        <v/>
      </c>
      <c r="F55" s="30" t="str">
        <f>IFERROR(IFERROR(VLOOKUP("H4",[1]Eingabe!A42:J42,7,FALSE),VLOOKUP("H4 (TP)",[1]Eingabe!A42:J42,7,FALSE)),"")</f>
        <v/>
      </c>
      <c r="G55" s="30" t="str">
        <f>IFERROR(IFERROR(VLOOKUP("H4",[1]Eingabe!A42:J42,8,FALSE),VLOOKUP("H4 (TP)",[1]Eingabe!A42:J42,8,FALSE)),"")</f>
        <v/>
      </c>
      <c r="H55" s="30" t="str">
        <f>IFERROR(IFERROR(VLOOKUP("H4",[1]Eingabe!A42:J42,9,FALSE),VLOOKUP("H4 (TP)",[1]Eingabe!A42:J42,9,FALSE)),"")</f>
        <v/>
      </c>
      <c r="I55" s="31" t="str">
        <f>IFERROR(IFERROR(VLOOKUP("H4",[1]Eingabe!A42:J42,10,FALSE),VLOOKUP("H4 (TP)",[1]Eingabe!A42:J42,10,FALSE)),"")</f>
        <v/>
      </c>
      <c r="J55" s="28" t="str">
        <f t="shared" si="1"/>
        <v/>
      </c>
      <c r="K55" s="4" t="str">
        <f>IFERROR(VLOOKUP(J55,[1]Punktevergabe!$A$2:$B$107,2,FALSE),"")</f>
        <v/>
      </c>
      <c r="L55" s="6"/>
    </row>
    <row r="56" spans="1:12" ht="13.5" thickBot="1">
      <c r="A56" s="12" t="str">
        <f>IFERROR(IFERROR(VLOOKUP("H4 (TP)",[1]Eingabe!A45:J45,1,FALSE),VLOOKUP("H4",[1]Eingabe!A45:J45,1,FALSE)),"")</f>
        <v/>
      </c>
      <c r="B56" s="12" t="str">
        <f>IFERROR(IFERROR(VLOOKUP("H4",[1]Eingabe!A45:J45,3,FALSE),VLOOKUP("H4 (TP)",[1]Eingabe!A45:J45,3,FALSE)),"")</f>
        <v/>
      </c>
      <c r="C56" s="12" t="str">
        <f>IFERROR(IFERROR(VLOOKUP("H4",[1]Eingabe!A45:J45,4,FALSE),VLOOKUP("H4 (TP)",[1]Eingabe!A45:J45,4,FALSE)),"")</f>
        <v/>
      </c>
      <c r="D56" s="12" t="str">
        <f>IFERROR(IFERROR(VLOOKUP("H4",[1]Eingabe!A45:J45,5,FALSE),VLOOKUP("H4 (TP)",[1]Eingabe!A45:J45,5,FALSE)),"")</f>
        <v/>
      </c>
      <c r="E56" s="12" t="str">
        <f>IFERROR(IFERROR(VLOOKUP("H4",[1]Eingabe!A45:J45,2,FALSE),VLOOKUP("H4 (TP)",[1]Eingabe!A45:J45,2,FALSE)),"")</f>
        <v/>
      </c>
      <c r="F56" s="30" t="str">
        <f>IFERROR(IFERROR(VLOOKUP("H4",[1]Eingabe!A45:J45,7,FALSE),VLOOKUP("H4 (TP)",[1]Eingabe!A45:J45,7,FALSE)),"")</f>
        <v/>
      </c>
      <c r="G56" s="30" t="str">
        <f>IFERROR(IFERROR(VLOOKUP("H4",[1]Eingabe!A45:J45,8,FALSE),VLOOKUP("H4 (TP)",[1]Eingabe!A45:J45,8,FALSE)),"")</f>
        <v/>
      </c>
      <c r="H56" s="30" t="str">
        <f>IFERROR(IFERROR(VLOOKUP("H4",[1]Eingabe!A45:J45,9,FALSE),VLOOKUP("H4 (TP)",[1]Eingabe!A45:J45,9,FALSE)),"")</f>
        <v/>
      </c>
      <c r="I56" s="31" t="str">
        <f>IFERROR(IFERROR(VLOOKUP("H4",[1]Eingabe!A45:J45,10,FALSE),VLOOKUP("H4 (TP)",[1]Eingabe!A45:J45,10,FALSE)),"")</f>
        <v/>
      </c>
      <c r="J56" s="28" t="str">
        <f t="shared" si="1"/>
        <v/>
      </c>
      <c r="K56" s="4" t="str">
        <f>IFERROR(VLOOKUP(J56,[1]Punktevergabe!$A$2:$B$107,2,FALSE),"")</f>
        <v/>
      </c>
      <c r="L56" s="6"/>
    </row>
    <row r="57" spans="1:12" ht="13.5" thickBot="1">
      <c r="A57" s="12" t="str">
        <f>IFERROR(IFERROR(VLOOKUP("H4 (TP)",[1]Eingabe!A46:J46,1,FALSE),VLOOKUP("H4",[1]Eingabe!A46:J46,1,FALSE)),"")</f>
        <v/>
      </c>
      <c r="B57" s="12" t="str">
        <f>IFERROR(IFERROR(VLOOKUP("H4",[1]Eingabe!A46:J46,3,FALSE),VLOOKUP("H4 (TP)",[1]Eingabe!A46:J46,3,FALSE)),"")</f>
        <v/>
      </c>
      <c r="C57" s="12" t="str">
        <f>IFERROR(IFERROR(VLOOKUP("H4",[1]Eingabe!A46:J46,4,FALSE),VLOOKUP("H4 (TP)",[1]Eingabe!A46:J46,4,FALSE)),"")</f>
        <v/>
      </c>
      <c r="D57" s="12" t="str">
        <f>IFERROR(IFERROR(VLOOKUP("H4",[1]Eingabe!A46:J46,5,FALSE),VLOOKUP("H4 (TP)",[1]Eingabe!A46:J46,5,FALSE)),"")</f>
        <v/>
      </c>
      <c r="E57" s="12" t="str">
        <f>IFERROR(IFERROR(VLOOKUP("H4",[1]Eingabe!A46:J46,2,FALSE),VLOOKUP("H4 (TP)",[1]Eingabe!A46:J46,2,FALSE)),"")</f>
        <v/>
      </c>
      <c r="F57" s="30" t="str">
        <f>IFERROR(IFERROR(VLOOKUP("H4",[1]Eingabe!A46:J46,7,FALSE),VLOOKUP("H4 (TP)",[1]Eingabe!A46:J46,7,FALSE)),"")</f>
        <v/>
      </c>
      <c r="G57" s="30" t="str">
        <f>IFERROR(IFERROR(VLOOKUP("H4",[1]Eingabe!A46:J46,8,FALSE),VLOOKUP("H4 (TP)",[1]Eingabe!A46:J46,8,FALSE)),"")</f>
        <v/>
      </c>
      <c r="H57" s="30" t="str">
        <f>IFERROR(IFERROR(VLOOKUP("H4",[1]Eingabe!A46:J46,9,FALSE),VLOOKUP("H4 (TP)",[1]Eingabe!A46:J46,9,FALSE)),"")</f>
        <v/>
      </c>
      <c r="I57" s="31" t="str">
        <f>IFERROR(IFERROR(VLOOKUP("H4",[1]Eingabe!A46:J46,10,FALSE),VLOOKUP("H4 (TP)",[1]Eingabe!A46:J46,10,FALSE)),"")</f>
        <v/>
      </c>
      <c r="J57" s="28" t="str">
        <f t="shared" si="1"/>
        <v/>
      </c>
      <c r="K57" s="4" t="str">
        <f>IFERROR(VLOOKUP(J57,[1]Punktevergabe!$A$2:$B$107,2,FALSE),"")</f>
        <v/>
      </c>
      <c r="L57" s="6"/>
    </row>
    <row r="58" spans="1:12" ht="13.5" thickBot="1">
      <c r="A58" s="12" t="str">
        <f>IFERROR(IFERROR(VLOOKUP("H4 (TP)",[1]Eingabe!A47:J47,1,FALSE),VLOOKUP("H4",[1]Eingabe!A47:J47,1,FALSE)),"")</f>
        <v/>
      </c>
      <c r="B58" s="12" t="str">
        <f>IFERROR(IFERROR(VLOOKUP("H4",[1]Eingabe!A47:J47,3,FALSE),VLOOKUP("H4 (TP)",[1]Eingabe!A47:J47,3,FALSE)),"")</f>
        <v/>
      </c>
      <c r="C58" s="12" t="str">
        <f>IFERROR(IFERROR(VLOOKUP("H4",[1]Eingabe!A47:J47,4,FALSE),VLOOKUP("H4 (TP)",[1]Eingabe!A47:J47,4,FALSE)),"")</f>
        <v/>
      </c>
      <c r="D58" s="12" t="str">
        <f>IFERROR(IFERROR(VLOOKUP("H4",[1]Eingabe!A47:J47,5,FALSE),VLOOKUP("H4 (TP)",[1]Eingabe!A47:J47,5,FALSE)),"")</f>
        <v/>
      </c>
      <c r="E58" s="12" t="str">
        <f>IFERROR(IFERROR(VLOOKUP("H4",[1]Eingabe!A47:J47,2,FALSE),VLOOKUP("H4 (TP)",[1]Eingabe!A47:J47,2,FALSE)),"")</f>
        <v/>
      </c>
      <c r="F58" s="30" t="str">
        <f>IFERROR(IFERROR(VLOOKUP("H4",[1]Eingabe!A47:J47,7,FALSE),VLOOKUP("H4 (TP)",[1]Eingabe!A47:J47,7,FALSE)),"")</f>
        <v/>
      </c>
      <c r="G58" s="30" t="str">
        <f>IFERROR(IFERROR(VLOOKUP("H4",[1]Eingabe!A47:J47,8,FALSE),VLOOKUP("H4 (TP)",[1]Eingabe!A47:J47,8,FALSE)),"")</f>
        <v/>
      </c>
      <c r="H58" s="30" t="str">
        <f>IFERROR(IFERROR(VLOOKUP("H4",[1]Eingabe!A47:J47,9,FALSE),VLOOKUP("H4 (TP)",[1]Eingabe!A47:J47,9,FALSE)),"")</f>
        <v/>
      </c>
      <c r="I58" s="31" t="str">
        <f>IFERROR(IFERROR(VLOOKUP("H4",[1]Eingabe!A47:J47,10,FALSE),VLOOKUP("H4 (TP)",[1]Eingabe!A47:J47,10,FALSE)),"")</f>
        <v/>
      </c>
      <c r="J58" s="28" t="str">
        <f t="shared" si="1"/>
        <v/>
      </c>
      <c r="K58" s="4" t="str">
        <f>IFERROR(VLOOKUP(J58,[1]Punktevergabe!$A$2:$B$107,2,FALSE),"")</f>
        <v/>
      </c>
      <c r="L58" s="6"/>
    </row>
    <row r="59" spans="1:12" ht="13.5" thickBot="1">
      <c r="A59" s="12" t="str">
        <f>IFERROR(IFERROR(VLOOKUP("H4 (TP)",[1]Eingabe!A48:J48,1,FALSE),VLOOKUP("H4",[1]Eingabe!A48:J48,1,FALSE)),"")</f>
        <v/>
      </c>
      <c r="B59" s="12" t="str">
        <f>IFERROR(IFERROR(VLOOKUP("H4",[1]Eingabe!A48:J48,3,FALSE),VLOOKUP("H4 (TP)",[1]Eingabe!A48:J48,3,FALSE)),"")</f>
        <v/>
      </c>
      <c r="C59" s="12" t="str">
        <f>IFERROR(IFERROR(VLOOKUP("H4",[1]Eingabe!A48:J48,4,FALSE),VLOOKUP("H4 (TP)",[1]Eingabe!A48:J48,4,FALSE)),"")</f>
        <v/>
      </c>
      <c r="D59" s="12" t="str">
        <f>IFERROR(IFERROR(VLOOKUP("H4",[1]Eingabe!A48:J48,5,FALSE),VLOOKUP("H4 (TP)",[1]Eingabe!A48:J48,5,FALSE)),"")</f>
        <v/>
      </c>
      <c r="E59" s="12" t="str">
        <f>IFERROR(IFERROR(VLOOKUP("H4",[1]Eingabe!A48:J48,2,FALSE),VLOOKUP("H4 (TP)",[1]Eingabe!A48:J48,2,FALSE)),"")</f>
        <v/>
      </c>
      <c r="F59" s="30" t="str">
        <f>IFERROR(IFERROR(VLOOKUP("H4",[1]Eingabe!A48:J48,7,FALSE),VLOOKUP("H4 (TP)",[1]Eingabe!A48:J48,7,FALSE)),"")</f>
        <v/>
      </c>
      <c r="G59" s="30" t="str">
        <f>IFERROR(IFERROR(VLOOKUP("H4",[1]Eingabe!A48:J48,8,FALSE),VLOOKUP("H4 (TP)",[1]Eingabe!A48:J48,8,FALSE)),"")</f>
        <v/>
      </c>
      <c r="H59" s="30" t="str">
        <f>IFERROR(IFERROR(VLOOKUP("H4",[1]Eingabe!A48:J48,9,FALSE),VLOOKUP("H4 (TP)",[1]Eingabe!A48:J48,9,FALSE)),"")</f>
        <v/>
      </c>
      <c r="I59" s="31" t="str">
        <f>IFERROR(IFERROR(VLOOKUP("H4",[1]Eingabe!A48:J48,10,FALSE),VLOOKUP("H4 (TP)",[1]Eingabe!A48:J48,10,FALSE)),"")</f>
        <v/>
      </c>
      <c r="J59" s="28" t="str">
        <f t="shared" si="1"/>
        <v/>
      </c>
      <c r="K59" s="4" t="str">
        <f>IFERROR(VLOOKUP(J59,[1]Punktevergabe!$A$2:$B$107,2,FALSE),"")</f>
        <v/>
      </c>
    </row>
    <row r="60" spans="1:12" ht="13.5" thickBot="1">
      <c r="A60" s="12" t="str">
        <f>IFERROR(IFERROR(VLOOKUP("H4 (TP)",[1]Eingabe!A49:J49,1,FALSE),VLOOKUP("H4",[1]Eingabe!A49:J49,1,FALSE)),"")</f>
        <v/>
      </c>
      <c r="B60" s="12" t="str">
        <f>IFERROR(IFERROR(VLOOKUP("H4",[1]Eingabe!A49:J49,3,FALSE),VLOOKUP("H4 (TP)",[1]Eingabe!A49:J49,3,FALSE)),"")</f>
        <v/>
      </c>
      <c r="C60" s="12" t="str">
        <f>IFERROR(IFERROR(VLOOKUP("H4",[1]Eingabe!A49:J49,4,FALSE),VLOOKUP("H4 (TP)",[1]Eingabe!A49:J49,4,FALSE)),"")</f>
        <v/>
      </c>
      <c r="D60" s="12" t="str">
        <f>IFERROR(IFERROR(VLOOKUP("H4",[1]Eingabe!A49:J49,5,FALSE),VLOOKUP("H4 (TP)",[1]Eingabe!A49:J49,5,FALSE)),"")</f>
        <v/>
      </c>
      <c r="E60" s="12" t="str">
        <f>IFERROR(IFERROR(VLOOKUP("H4",[1]Eingabe!A49:J49,2,FALSE),VLOOKUP("H4 (TP)",[1]Eingabe!A49:J49,2,FALSE)),"")</f>
        <v/>
      </c>
      <c r="F60" s="30" t="str">
        <f>IFERROR(IFERROR(VLOOKUP("H4",[1]Eingabe!A49:J49,7,FALSE),VLOOKUP("H4 (TP)",[1]Eingabe!A49:J49,7,FALSE)),"")</f>
        <v/>
      </c>
      <c r="G60" s="30" t="str">
        <f>IFERROR(IFERROR(VLOOKUP("H4",[1]Eingabe!A49:J49,8,FALSE),VLOOKUP("H4 (TP)",[1]Eingabe!A49:J49,8,FALSE)),"")</f>
        <v/>
      </c>
      <c r="H60" s="30" t="str">
        <f>IFERROR(IFERROR(VLOOKUP("H4",[1]Eingabe!A49:J49,9,FALSE),VLOOKUP("H4 (TP)",[1]Eingabe!A49:J49,9,FALSE)),"")</f>
        <v/>
      </c>
      <c r="I60" s="31" t="str">
        <f>IFERROR(IFERROR(VLOOKUP("H4",[1]Eingabe!A49:J49,10,FALSE),VLOOKUP("H4 (TP)",[1]Eingabe!A49:J49,10,FALSE)),"")</f>
        <v/>
      </c>
      <c r="J60" s="28" t="str">
        <f t="shared" si="1"/>
        <v/>
      </c>
      <c r="K60" s="4" t="str">
        <f>IFERROR(VLOOKUP(J60,[1]Punktevergabe!$A$2:$B$107,2,FALSE),"")</f>
        <v/>
      </c>
    </row>
    <row r="61" spans="1:12" ht="13.5" thickBot="1">
      <c r="A61" s="12" t="str">
        <f>IFERROR(IFERROR(VLOOKUP("H4 (TP)",[1]Eingabe!A52:J52,1,FALSE),VLOOKUP("H4",[1]Eingabe!A52:J52,1,FALSE)),"")</f>
        <v/>
      </c>
      <c r="B61" s="12" t="str">
        <f>IFERROR(IFERROR(VLOOKUP("H4",[1]Eingabe!A52:J52,3,FALSE),VLOOKUP("H4 (TP)",[1]Eingabe!A52:J52,3,FALSE)),"")</f>
        <v/>
      </c>
      <c r="C61" s="12" t="str">
        <f>IFERROR(IFERROR(VLOOKUP("H4",[1]Eingabe!A52:J52,4,FALSE),VLOOKUP("H4 (TP)",[1]Eingabe!A52:J52,4,FALSE)),"")</f>
        <v/>
      </c>
      <c r="D61" s="12" t="str">
        <f>IFERROR(IFERROR(VLOOKUP("H4",[1]Eingabe!A52:J52,5,FALSE),VLOOKUP("H4 (TP)",[1]Eingabe!A52:J52,5,FALSE)),"")</f>
        <v/>
      </c>
      <c r="E61" s="12" t="str">
        <f>IFERROR(IFERROR(VLOOKUP("H4",[1]Eingabe!A52:J52,2,FALSE),VLOOKUP("H4 (TP)",[1]Eingabe!A52:J52,2,FALSE)),"")</f>
        <v/>
      </c>
      <c r="F61" s="30" t="str">
        <f>IFERROR(IFERROR(VLOOKUP("H4",[1]Eingabe!A52:J52,7,FALSE),VLOOKUP("H4 (TP)",[1]Eingabe!A52:J52,7,FALSE)),"")</f>
        <v/>
      </c>
      <c r="G61" s="30" t="str">
        <f>IFERROR(IFERROR(VLOOKUP("H4",[1]Eingabe!A52:J52,8,FALSE),VLOOKUP("H4 (TP)",[1]Eingabe!A52:J52,8,FALSE)),"")</f>
        <v/>
      </c>
      <c r="H61" s="30" t="str">
        <f>IFERROR(IFERROR(VLOOKUP("H4",[1]Eingabe!A52:J52,9,FALSE),VLOOKUP("H4 (TP)",[1]Eingabe!A52:J52,9,FALSE)),"")</f>
        <v/>
      </c>
      <c r="I61" s="31" t="str">
        <f>IFERROR(IFERROR(VLOOKUP("H4",[1]Eingabe!A52:J52,10,FALSE),VLOOKUP("H4 (TP)",[1]Eingabe!A52:J52,10,FALSE)),"")</f>
        <v/>
      </c>
      <c r="J61" s="28" t="str">
        <f t="shared" si="1"/>
        <v/>
      </c>
      <c r="K61" s="4" t="str">
        <f>IFERROR(VLOOKUP(J61,[1]Punktevergabe!$A$2:$B$107,2,FALSE),"")</f>
        <v/>
      </c>
    </row>
    <row r="62" spans="1:12" ht="13.5" thickBot="1">
      <c r="A62" s="12" t="str">
        <f>IFERROR(IFERROR(VLOOKUP("H4 (TP)",[1]Eingabe!A53:J53,1,FALSE),VLOOKUP("H4",[1]Eingabe!A53:J53,1,FALSE)),"")</f>
        <v/>
      </c>
      <c r="B62" s="12" t="str">
        <f>IFERROR(IFERROR(VLOOKUP("H4",[1]Eingabe!A53:J53,3,FALSE),VLOOKUP("H4 (TP)",[1]Eingabe!A53:J53,3,FALSE)),"")</f>
        <v/>
      </c>
      <c r="C62" s="12" t="str">
        <f>IFERROR(IFERROR(VLOOKUP("H4",[1]Eingabe!A53:J53,4,FALSE),VLOOKUP("H4 (TP)",[1]Eingabe!A53:J53,4,FALSE)),"")</f>
        <v/>
      </c>
      <c r="D62" s="12" t="str">
        <f>IFERROR(IFERROR(VLOOKUP("H4",[1]Eingabe!A53:J53,5,FALSE),VLOOKUP("H4 (TP)",[1]Eingabe!A53:J53,5,FALSE)),"")</f>
        <v/>
      </c>
      <c r="E62" s="12" t="str">
        <f>IFERROR(IFERROR(VLOOKUP("H4",[1]Eingabe!A53:J53,2,FALSE),VLOOKUP("H4 (TP)",[1]Eingabe!A53:J53,2,FALSE)),"")</f>
        <v/>
      </c>
      <c r="F62" s="30" t="str">
        <f>IFERROR(IFERROR(VLOOKUP("H4",[1]Eingabe!A53:J53,7,FALSE),VLOOKUP("H4 (TP)",[1]Eingabe!A53:J53,7,FALSE)),"")</f>
        <v/>
      </c>
      <c r="G62" s="30" t="str">
        <f>IFERROR(IFERROR(VLOOKUP("H4",[1]Eingabe!A53:J53,8,FALSE),VLOOKUP("H4 (TP)",[1]Eingabe!A53:J53,8,FALSE)),"")</f>
        <v/>
      </c>
      <c r="H62" s="30" t="str">
        <f>IFERROR(IFERROR(VLOOKUP("H4",[1]Eingabe!A53:J53,9,FALSE),VLOOKUP("H4 (TP)",[1]Eingabe!A53:J53,9,FALSE)),"")</f>
        <v/>
      </c>
      <c r="I62" s="31" t="str">
        <f>IFERROR(IFERROR(VLOOKUP("H4",[1]Eingabe!A53:J53,10,FALSE),VLOOKUP("H4 (TP)",[1]Eingabe!A53:J53,10,FALSE)),"")</f>
        <v/>
      </c>
      <c r="J62" s="28" t="str">
        <f t="shared" si="1"/>
        <v/>
      </c>
      <c r="K62" s="4" t="str">
        <f>IFERROR(VLOOKUP(J62,[1]Punktevergabe!$A$2:$B$107,2,FALSE),"")</f>
        <v/>
      </c>
    </row>
    <row r="63" spans="1:12" ht="13.5" thickBot="1">
      <c r="A63" s="12" t="str">
        <f>IFERROR(IFERROR(VLOOKUP("H4 (TP)",[1]Eingabe!A54:J54,1,FALSE),VLOOKUP("H4",[1]Eingabe!A54:J54,1,FALSE)),"")</f>
        <v/>
      </c>
      <c r="B63" s="12" t="str">
        <f>IFERROR(IFERROR(VLOOKUP("H4",[1]Eingabe!A54:J54,3,FALSE),VLOOKUP("H4 (TP)",[1]Eingabe!A54:J54,3,FALSE)),"")</f>
        <v/>
      </c>
      <c r="C63" s="12" t="str">
        <f>IFERROR(IFERROR(VLOOKUP("H4",[1]Eingabe!A54:J54,4,FALSE),VLOOKUP("H4 (TP)",[1]Eingabe!A54:J54,4,FALSE)),"")</f>
        <v/>
      </c>
      <c r="D63" s="12" t="str">
        <f>IFERROR(IFERROR(VLOOKUP("H4",[1]Eingabe!A54:J54,5,FALSE),VLOOKUP("H4 (TP)",[1]Eingabe!A54:J54,5,FALSE)),"")</f>
        <v/>
      </c>
      <c r="E63" s="12" t="str">
        <f>IFERROR(IFERROR(VLOOKUP("H4",[1]Eingabe!A54:J54,2,FALSE),VLOOKUP("H4 (TP)",[1]Eingabe!A54:J54,2,FALSE)),"")</f>
        <v/>
      </c>
      <c r="F63" s="30" t="str">
        <f>IFERROR(IFERROR(VLOOKUP("H4",[1]Eingabe!A54:J54,7,FALSE),VLOOKUP("H4 (TP)",[1]Eingabe!A54:J54,7,FALSE)),"")</f>
        <v/>
      </c>
      <c r="G63" s="30" t="str">
        <f>IFERROR(IFERROR(VLOOKUP("H4",[1]Eingabe!A54:J54,8,FALSE),VLOOKUP("H4 (TP)",[1]Eingabe!A54:J54,8,FALSE)),"")</f>
        <v/>
      </c>
      <c r="H63" s="30" t="str">
        <f>IFERROR(IFERROR(VLOOKUP("H4",[1]Eingabe!A54:J54,9,FALSE),VLOOKUP("H4 (TP)",[1]Eingabe!A54:J54,9,FALSE)),"")</f>
        <v/>
      </c>
      <c r="I63" s="31" t="str">
        <f>IFERROR(IFERROR(VLOOKUP("H4",[1]Eingabe!A54:J54,10,FALSE),VLOOKUP("H4 (TP)",[1]Eingabe!A54:J54,10,FALSE)),"")</f>
        <v/>
      </c>
      <c r="J63" s="28" t="str">
        <f t="shared" si="1"/>
        <v/>
      </c>
      <c r="K63" s="4" t="str">
        <f>IFERROR(VLOOKUP(J63,[1]Punktevergabe!$A$2:$B$107,2,FALSE),"")</f>
        <v/>
      </c>
    </row>
    <row r="64" spans="1:12" ht="13.5" thickBot="1">
      <c r="A64" s="12" t="str">
        <f>IFERROR(IFERROR(VLOOKUP("H4 (TP)",[1]Eingabe!A55:J55,1,FALSE),VLOOKUP("H4",[1]Eingabe!A55:J55,1,FALSE)),"")</f>
        <v/>
      </c>
      <c r="B64" s="12" t="str">
        <f>IFERROR(IFERROR(VLOOKUP("H4",[1]Eingabe!A55:J55,3,FALSE),VLOOKUP("H4 (TP)",[1]Eingabe!A55:J55,3,FALSE)),"")</f>
        <v/>
      </c>
      <c r="C64" s="12" t="str">
        <f>IFERROR(IFERROR(VLOOKUP("H4",[1]Eingabe!A55:J55,4,FALSE),VLOOKUP("H4 (TP)",[1]Eingabe!A55:J55,4,FALSE)),"")</f>
        <v/>
      </c>
      <c r="D64" s="12" t="str">
        <f>IFERROR(IFERROR(VLOOKUP("H4",[1]Eingabe!A55:J55,5,FALSE),VLOOKUP("H4 (TP)",[1]Eingabe!A55:J55,5,FALSE)),"")</f>
        <v/>
      </c>
      <c r="E64" s="12" t="str">
        <f>IFERROR(IFERROR(VLOOKUP("H4",[1]Eingabe!A55:J55,2,FALSE),VLOOKUP("H4 (TP)",[1]Eingabe!A55:J55,2,FALSE)),"")</f>
        <v/>
      </c>
      <c r="F64" s="30" t="str">
        <f>IFERROR(IFERROR(VLOOKUP("H4",[1]Eingabe!A55:J55,7,FALSE),VLOOKUP("H4 (TP)",[1]Eingabe!A55:J55,7,FALSE)),"")</f>
        <v/>
      </c>
      <c r="G64" s="30" t="str">
        <f>IFERROR(IFERROR(VLOOKUP("H4",[1]Eingabe!A55:J55,8,FALSE),VLOOKUP("H4 (TP)",[1]Eingabe!A55:J55,8,FALSE)),"")</f>
        <v/>
      </c>
      <c r="H64" s="30" t="str">
        <f>IFERROR(IFERROR(VLOOKUP("H4",[1]Eingabe!A55:J55,9,FALSE),VLOOKUP("H4 (TP)",[1]Eingabe!A55:J55,9,FALSE)),"")</f>
        <v/>
      </c>
      <c r="I64" s="31" t="str">
        <f>IFERROR(IFERROR(VLOOKUP("H4",[1]Eingabe!A55:J55,10,FALSE),VLOOKUP("H4 (TP)",[1]Eingabe!A55:J55,10,FALSE)),"")</f>
        <v/>
      </c>
      <c r="J64" s="28" t="str">
        <f t="shared" si="1"/>
        <v/>
      </c>
      <c r="K64" s="4" t="str">
        <f>IFERROR(VLOOKUP(J64,[1]Punktevergabe!$A$2:$B$107,2,FALSE),"")</f>
        <v/>
      </c>
    </row>
    <row r="65" spans="1:11" ht="13.5" thickBot="1">
      <c r="A65" s="12" t="str">
        <f>IFERROR(IFERROR(VLOOKUP("H4 (TP)",[1]Eingabe!A57:J57,1,FALSE),VLOOKUP("H4",[1]Eingabe!A57:J57,1,FALSE)),"")</f>
        <v/>
      </c>
      <c r="B65" s="12" t="str">
        <f>IFERROR(IFERROR(VLOOKUP("H4",[1]Eingabe!A57:J57,3,FALSE),VLOOKUP("H4 (TP)",[1]Eingabe!A57:J57,3,FALSE)),"")</f>
        <v/>
      </c>
      <c r="C65" s="12" t="str">
        <f>IFERROR(IFERROR(VLOOKUP("H4",[1]Eingabe!A57:J57,4,FALSE),VLOOKUP("H4 (TP)",[1]Eingabe!A57:J57,4,FALSE)),"")</f>
        <v/>
      </c>
      <c r="D65" s="12" t="str">
        <f>IFERROR(IFERROR(VLOOKUP("H4",[1]Eingabe!A57:J57,5,FALSE),VLOOKUP("H4 (TP)",[1]Eingabe!A57:J57,5,FALSE)),"")</f>
        <v/>
      </c>
      <c r="E65" s="12" t="str">
        <f>IFERROR(IFERROR(VLOOKUP("H4",[1]Eingabe!A57:J57,2,FALSE),VLOOKUP("H4 (TP)",[1]Eingabe!A57:J57,2,FALSE)),"")</f>
        <v/>
      </c>
      <c r="F65" s="30" t="str">
        <f>IFERROR(IFERROR(VLOOKUP("H4",[1]Eingabe!A57:J57,7,FALSE),VLOOKUP("H4 (TP)",[1]Eingabe!A57:J57,7,FALSE)),"")</f>
        <v/>
      </c>
      <c r="G65" s="30" t="str">
        <f>IFERROR(IFERROR(VLOOKUP("H4",[1]Eingabe!A57:J57,8,FALSE),VLOOKUP("H4 (TP)",[1]Eingabe!A57:J57,8,FALSE)),"")</f>
        <v/>
      </c>
      <c r="H65" s="30" t="str">
        <f>IFERROR(IFERROR(VLOOKUP("H4",[1]Eingabe!A57:J57,9,FALSE),VLOOKUP("H4 (TP)",[1]Eingabe!A57:J57,9,FALSE)),"")</f>
        <v/>
      </c>
      <c r="I65" s="31" t="str">
        <f>IFERROR(IFERROR(VLOOKUP("H4",[1]Eingabe!A57:J57,10,FALSE),VLOOKUP("H4 (TP)",[1]Eingabe!A57:J57,10,FALSE)),"")</f>
        <v/>
      </c>
      <c r="J65" s="28" t="str">
        <f t="shared" si="1"/>
        <v/>
      </c>
      <c r="K65" s="4" t="str">
        <f>IFERROR(VLOOKUP(J65,[1]Punktevergabe!$A$2:$B$107,2,FALSE),"")</f>
        <v/>
      </c>
    </row>
    <row r="66" spans="1:11" ht="13.5" thickBot="1">
      <c r="A66" s="12" t="str">
        <f>IFERROR(IFERROR(VLOOKUP("H4 (TP)",[1]Eingabe!A58:J58,1,FALSE),VLOOKUP("H4",[1]Eingabe!A58:J58,1,FALSE)),"")</f>
        <v/>
      </c>
      <c r="B66" s="12" t="str">
        <f>IFERROR(IFERROR(VLOOKUP("H4",[1]Eingabe!A58:J58,3,FALSE),VLOOKUP("H4 (TP)",[1]Eingabe!A58:J58,3,FALSE)),"")</f>
        <v/>
      </c>
      <c r="C66" s="12" t="str">
        <f>IFERROR(IFERROR(VLOOKUP("H4",[1]Eingabe!A58:J58,4,FALSE),VLOOKUP("H4 (TP)",[1]Eingabe!A58:J58,4,FALSE)),"")</f>
        <v/>
      </c>
      <c r="D66" s="12" t="str">
        <f>IFERROR(IFERROR(VLOOKUP("H4",[1]Eingabe!A58:J58,5,FALSE),VLOOKUP("H4 (TP)",[1]Eingabe!A58:J58,5,FALSE)),"")</f>
        <v/>
      </c>
      <c r="E66" s="12" t="str">
        <f>IFERROR(IFERROR(VLOOKUP("H4",[1]Eingabe!A58:J58,2,FALSE),VLOOKUP("H4 (TP)",[1]Eingabe!A58:J58,2,FALSE)),"")</f>
        <v/>
      </c>
      <c r="F66" s="30" t="str">
        <f>IFERROR(IFERROR(VLOOKUP("H4",[1]Eingabe!A58:J58,7,FALSE),VLOOKUP("H4 (TP)",[1]Eingabe!A58:J58,7,FALSE)),"")</f>
        <v/>
      </c>
      <c r="G66" s="30" t="str">
        <f>IFERROR(IFERROR(VLOOKUP("H4",[1]Eingabe!A58:J58,8,FALSE),VLOOKUP("H4 (TP)",[1]Eingabe!A58:J58,8,FALSE)),"")</f>
        <v/>
      </c>
      <c r="H66" s="30" t="str">
        <f>IFERROR(IFERROR(VLOOKUP("H4",[1]Eingabe!A58:J58,9,FALSE),VLOOKUP("H4 (TP)",[1]Eingabe!A58:J58,9,FALSE)),"")</f>
        <v/>
      </c>
      <c r="I66" s="31" t="str">
        <f>IFERROR(IFERROR(VLOOKUP("H4",[1]Eingabe!A58:J58,10,FALSE),VLOOKUP("H4 (TP)",[1]Eingabe!A58:J58,10,FALSE)),"")</f>
        <v/>
      </c>
      <c r="J66" s="28" t="str">
        <f t="shared" si="1"/>
        <v/>
      </c>
      <c r="K66" s="4" t="str">
        <f>IFERROR(VLOOKUP(J66,[1]Punktevergabe!$A$2:$B$107,2,FALSE),"")</f>
        <v/>
      </c>
    </row>
    <row r="67" spans="1:11" ht="13.5" thickBot="1">
      <c r="A67" s="12" t="str">
        <f>IFERROR(IFERROR(VLOOKUP("H4 (TP)",[1]Eingabe!A59:J59,1,FALSE),VLOOKUP("H4",[1]Eingabe!A59:J59,1,FALSE)),"")</f>
        <v/>
      </c>
      <c r="B67" s="12" t="str">
        <f>IFERROR(IFERROR(VLOOKUP("H4",[1]Eingabe!A59:J59,3,FALSE),VLOOKUP("H4 (TP)",[1]Eingabe!A59:J59,3,FALSE)),"")</f>
        <v/>
      </c>
      <c r="C67" s="12" t="str">
        <f>IFERROR(IFERROR(VLOOKUP("H4",[1]Eingabe!A59:J59,4,FALSE),VLOOKUP("H4 (TP)",[1]Eingabe!A59:J59,4,FALSE)),"")</f>
        <v/>
      </c>
      <c r="D67" s="12" t="str">
        <f>IFERROR(IFERROR(VLOOKUP("H4",[1]Eingabe!A59:J59,5,FALSE),VLOOKUP("H4 (TP)",[1]Eingabe!A59:J59,5,FALSE)),"")</f>
        <v/>
      </c>
      <c r="E67" s="12" t="str">
        <f>IFERROR(IFERROR(VLOOKUP("H4",[1]Eingabe!A59:J59,2,FALSE),VLOOKUP("H4 (TP)",[1]Eingabe!A59:J59,2,FALSE)),"")</f>
        <v/>
      </c>
      <c r="F67" s="30" t="str">
        <f>IFERROR(IFERROR(VLOOKUP("H4",[1]Eingabe!A59:J59,7,FALSE),VLOOKUP("H4 (TP)",[1]Eingabe!A59:J59,7,FALSE)),"")</f>
        <v/>
      </c>
      <c r="G67" s="30" t="str">
        <f>IFERROR(IFERROR(VLOOKUP("H4",[1]Eingabe!A59:J59,8,FALSE),VLOOKUP("H4 (TP)",[1]Eingabe!A59:J59,8,FALSE)),"")</f>
        <v/>
      </c>
      <c r="H67" s="30" t="str">
        <f>IFERROR(IFERROR(VLOOKUP("H4",[1]Eingabe!A59:J59,9,FALSE),VLOOKUP("H4 (TP)",[1]Eingabe!A59:J59,9,FALSE)),"")</f>
        <v/>
      </c>
      <c r="I67" s="31" t="str">
        <f>IFERROR(IFERROR(VLOOKUP("H4",[1]Eingabe!A59:J59,10,FALSE),VLOOKUP("H4 (TP)",[1]Eingabe!A59:J59,10,FALSE)),"")</f>
        <v/>
      </c>
      <c r="J67" s="28" t="str">
        <f t="shared" si="1"/>
        <v/>
      </c>
      <c r="K67" s="4" t="str">
        <f>IFERROR(VLOOKUP(J67,[1]Punktevergabe!$A$2:$B$107,2,FALSE),"")</f>
        <v/>
      </c>
    </row>
    <row r="68" spans="1:11" ht="13.5" thickBot="1">
      <c r="A68" s="12" t="str">
        <f>IFERROR(IFERROR(VLOOKUP("H4 (TP)",[1]Eingabe!A60:J60,1,FALSE),VLOOKUP("H4",[1]Eingabe!A60:J60,1,FALSE)),"")</f>
        <v/>
      </c>
      <c r="B68" s="12" t="str">
        <f>IFERROR(IFERROR(VLOOKUP("H4",[1]Eingabe!A60:J60,3,FALSE),VLOOKUP("H4 (TP)",[1]Eingabe!A60:J60,3,FALSE)),"")</f>
        <v/>
      </c>
      <c r="C68" s="12" t="str">
        <f>IFERROR(IFERROR(VLOOKUP("H4",[1]Eingabe!A60:J60,4,FALSE),VLOOKUP("H4 (TP)",[1]Eingabe!A60:J60,4,FALSE)),"")</f>
        <v/>
      </c>
      <c r="D68" s="12" t="str">
        <f>IFERROR(IFERROR(VLOOKUP("H4",[1]Eingabe!A60:J60,5,FALSE),VLOOKUP("H4 (TP)",[1]Eingabe!A60:J60,5,FALSE)),"")</f>
        <v/>
      </c>
      <c r="E68" s="12" t="str">
        <f>IFERROR(IFERROR(VLOOKUP("H4",[1]Eingabe!A60:J60,2,FALSE),VLOOKUP("H4 (TP)",[1]Eingabe!A60:J60,2,FALSE)),"")</f>
        <v/>
      </c>
      <c r="F68" s="30" t="str">
        <f>IFERROR(IFERROR(VLOOKUP("H4",[1]Eingabe!A60:J60,7,FALSE),VLOOKUP("H4 (TP)",[1]Eingabe!A60:J60,7,FALSE)),"")</f>
        <v/>
      </c>
      <c r="G68" s="30" t="str">
        <f>IFERROR(IFERROR(VLOOKUP("H4",[1]Eingabe!A60:J60,8,FALSE),VLOOKUP("H4 (TP)",[1]Eingabe!A60:J60,8,FALSE)),"")</f>
        <v/>
      </c>
      <c r="H68" s="30" t="str">
        <f>IFERROR(IFERROR(VLOOKUP("H4",[1]Eingabe!A60:J60,9,FALSE),VLOOKUP("H4 (TP)",[1]Eingabe!A60:J60,9,FALSE)),"")</f>
        <v/>
      </c>
      <c r="I68" s="31" t="str">
        <f>IFERROR(IFERROR(VLOOKUP("H4",[1]Eingabe!A60:J60,10,FALSE),VLOOKUP("H4 (TP)",[1]Eingabe!A60:J60,10,FALSE)),"")</f>
        <v/>
      </c>
      <c r="J68" s="28" t="str">
        <f t="shared" si="1"/>
        <v/>
      </c>
      <c r="K68" s="4" t="str">
        <f>IFERROR(VLOOKUP(J68,[1]Punktevergabe!$A$2:$B$107,2,FALSE),"")</f>
        <v/>
      </c>
    </row>
    <row r="69" spans="1:11" ht="13.5" thickBot="1">
      <c r="A69" s="12" t="str">
        <f>IFERROR(IFERROR(VLOOKUP("H4 (TP)",[1]Eingabe!A61:J61,1,FALSE),VLOOKUP("H4",[1]Eingabe!A61:J61,1,FALSE)),"")</f>
        <v/>
      </c>
      <c r="B69" s="12" t="str">
        <f>IFERROR(IFERROR(VLOOKUP("H4",[1]Eingabe!A61:J61,3,FALSE),VLOOKUP("H4 (TP)",[1]Eingabe!A61:J61,3,FALSE)),"")</f>
        <v/>
      </c>
      <c r="C69" s="12" t="str">
        <f>IFERROR(IFERROR(VLOOKUP("H4",[1]Eingabe!A61:J61,4,FALSE),VLOOKUP("H4 (TP)",[1]Eingabe!A61:J61,4,FALSE)),"")</f>
        <v/>
      </c>
      <c r="D69" s="12" t="str">
        <f>IFERROR(IFERROR(VLOOKUP("H4",[1]Eingabe!A61:J61,5,FALSE),VLOOKUP("H4 (TP)",[1]Eingabe!A61:J61,5,FALSE)),"")</f>
        <v/>
      </c>
      <c r="E69" s="12" t="str">
        <f>IFERROR(IFERROR(VLOOKUP("H4",[1]Eingabe!A61:J61,2,FALSE),VLOOKUP("H4 (TP)",[1]Eingabe!A61:J61,2,FALSE)),"")</f>
        <v/>
      </c>
      <c r="F69" s="30" t="str">
        <f>IFERROR(IFERROR(VLOOKUP("H4",[1]Eingabe!A61:J61,7,FALSE),VLOOKUP("H4 (TP)",[1]Eingabe!A61:J61,7,FALSE)),"")</f>
        <v/>
      </c>
      <c r="G69" s="30" t="str">
        <f>IFERROR(IFERROR(VLOOKUP("H4",[1]Eingabe!A61:J61,8,FALSE),VLOOKUP("H4 (TP)",[1]Eingabe!A61:J61,8,FALSE)),"")</f>
        <v/>
      </c>
      <c r="H69" s="30" t="str">
        <f>IFERROR(IFERROR(VLOOKUP("H4",[1]Eingabe!A61:J61,9,FALSE),VLOOKUP("H4 (TP)",[1]Eingabe!A61:J61,9,FALSE)),"")</f>
        <v/>
      </c>
      <c r="I69" s="31" t="str">
        <f>IFERROR(IFERROR(VLOOKUP("H4",[1]Eingabe!A61:J61,10,FALSE),VLOOKUP("H4 (TP)",[1]Eingabe!A61:J61,10,FALSE)),"")</f>
        <v/>
      </c>
      <c r="J69" s="28" t="str">
        <f t="shared" si="1"/>
        <v/>
      </c>
      <c r="K69" s="4" t="str">
        <f>IFERROR(VLOOKUP(J69,[1]Punktevergabe!$A$2:$B$107,2,FALSE),"")</f>
        <v/>
      </c>
    </row>
    <row r="70" spans="1:11" ht="13.5" thickBot="1">
      <c r="A70" s="12" t="str">
        <f>IFERROR(IFERROR(VLOOKUP("H4 (TP)",[1]Eingabe!A62:J62,1,FALSE),VLOOKUP("H4",[1]Eingabe!A62:J62,1,FALSE)),"")</f>
        <v/>
      </c>
      <c r="B70" s="12" t="str">
        <f>IFERROR(IFERROR(VLOOKUP("H4",[1]Eingabe!A62:J62,3,FALSE),VLOOKUP("H4 (TP)",[1]Eingabe!A62:J62,3,FALSE)),"")</f>
        <v/>
      </c>
      <c r="C70" s="12" t="str">
        <f>IFERROR(IFERROR(VLOOKUP("H4",[1]Eingabe!A62:J62,4,FALSE),VLOOKUP("H4 (TP)",[1]Eingabe!A62:J62,4,FALSE)),"")</f>
        <v/>
      </c>
      <c r="D70" s="12" t="str">
        <f>IFERROR(IFERROR(VLOOKUP("H4",[1]Eingabe!A62:J62,5,FALSE),VLOOKUP("H4 (TP)",[1]Eingabe!A62:J62,5,FALSE)),"")</f>
        <v/>
      </c>
      <c r="E70" s="12" t="str">
        <f>IFERROR(IFERROR(VLOOKUP("H4",[1]Eingabe!A62:J62,2,FALSE),VLOOKUP("H4 (TP)",[1]Eingabe!A62:J62,2,FALSE)),"")</f>
        <v/>
      </c>
      <c r="F70" s="30" t="str">
        <f>IFERROR(IFERROR(VLOOKUP("H4",[1]Eingabe!A62:J62,7,FALSE),VLOOKUP("H4 (TP)",[1]Eingabe!A62:J62,7,FALSE)),"")</f>
        <v/>
      </c>
      <c r="G70" s="30" t="str">
        <f>IFERROR(IFERROR(VLOOKUP("H4",[1]Eingabe!A62:J62,8,FALSE),VLOOKUP("H4 (TP)",[1]Eingabe!A62:J62,8,FALSE)),"")</f>
        <v/>
      </c>
      <c r="H70" s="30" t="str">
        <f>IFERROR(IFERROR(VLOOKUP("H4",[1]Eingabe!A62:J62,9,FALSE),VLOOKUP("H4 (TP)",[1]Eingabe!A62:J62,9,FALSE)),"")</f>
        <v/>
      </c>
      <c r="I70" s="31" t="str">
        <f>IFERROR(IFERROR(VLOOKUP("H4",[1]Eingabe!A62:J62,10,FALSE),VLOOKUP("H4 (TP)",[1]Eingabe!A62:J62,10,FALSE)),"")</f>
        <v/>
      </c>
      <c r="J70" s="28" t="str">
        <f t="shared" si="1"/>
        <v/>
      </c>
      <c r="K70" s="4" t="str">
        <f>IFERROR(VLOOKUP(J70,[1]Punktevergabe!$A$2:$B$107,2,FALSE),"")</f>
        <v/>
      </c>
    </row>
    <row r="71" spans="1:11" ht="13.5" thickBot="1">
      <c r="A71" s="12" t="str">
        <f>IFERROR(IFERROR(VLOOKUP("H4 (TP)",[1]Eingabe!A63:J63,1,FALSE),VLOOKUP("H4",[1]Eingabe!A63:J63,1,FALSE)),"")</f>
        <v/>
      </c>
      <c r="B71" s="12" t="str">
        <f>IFERROR(IFERROR(VLOOKUP("H4",[1]Eingabe!A63:J63,3,FALSE),VLOOKUP("H4 (TP)",[1]Eingabe!A63:J63,3,FALSE)),"")</f>
        <v/>
      </c>
      <c r="C71" s="12" t="str">
        <f>IFERROR(IFERROR(VLOOKUP("H4",[1]Eingabe!A63:J63,4,FALSE),VLOOKUP("H4 (TP)",[1]Eingabe!A63:J63,4,FALSE)),"")</f>
        <v/>
      </c>
      <c r="D71" s="12" t="str">
        <f>IFERROR(IFERROR(VLOOKUP("H4",[1]Eingabe!A63:J63,5,FALSE),VLOOKUP("H4 (TP)",[1]Eingabe!A63:J63,5,FALSE)),"")</f>
        <v/>
      </c>
      <c r="E71" s="12" t="str">
        <f>IFERROR(IFERROR(VLOOKUP("H4",[1]Eingabe!A63:J63,2,FALSE),VLOOKUP("H4 (TP)",[1]Eingabe!A63:J63,2,FALSE)),"")</f>
        <v/>
      </c>
      <c r="F71" s="30" t="str">
        <f>IFERROR(IFERROR(VLOOKUP("H4",[1]Eingabe!A63:J63,7,FALSE),VLOOKUP("H4 (TP)",[1]Eingabe!A63:J63,7,FALSE)),"")</f>
        <v/>
      </c>
      <c r="G71" s="30" t="str">
        <f>IFERROR(IFERROR(VLOOKUP("H4",[1]Eingabe!A63:J63,8,FALSE),VLOOKUP("H4 (TP)",[1]Eingabe!A63:J63,8,FALSE)),"")</f>
        <v/>
      </c>
      <c r="H71" s="30" t="str">
        <f>IFERROR(IFERROR(VLOOKUP("H4",[1]Eingabe!A63:J63,9,FALSE),VLOOKUP("H4 (TP)",[1]Eingabe!A63:J63,9,FALSE)),"")</f>
        <v/>
      </c>
      <c r="I71" s="31" t="str">
        <f>IFERROR(IFERROR(VLOOKUP("H4",[1]Eingabe!A63:J63,10,FALSE),VLOOKUP("H4 (TP)",[1]Eingabe!A63:J63,10,FALSE)),"")</f>
        <v/>
      </c>
      <c r="J71" s="28" t="str">
        <f t="shared" si="1"/>
        <v/>
      </c>
      <c r="K71" s="4" t="str">
        <f>IFERROR(VLOOKUP(J71,[1]Punktevergabe!$A$2:$B$107,2,FALSE),"")</f>
        <v/>
      </c>
    </row>
    <row r="72" spans="1:11" ht="13.5" thickBot="1">
      <c r="A72" s="12" t="str">
        <f>IFERROR(IFERROR(VLOOKUP("H4 (TP)",[1]Eingabe!A64:J64,1,FALSE),VLOOKUP("H4",[1]Eingabe!A64:J64,1,FALSE)),"")</f>
        <v/>
      </c>
      <c r="B72" s="12" t="str">
        <f>IFERROR(IFERROR(VLOOKUP("H4",[1]Eingabe!A64:J64,3,FALSE),VLOOKUP("H4 (TP)",[1]Eingabe!A64:J64,3,FALSE)),"")</f>
        <v/>
      </c>
      <c r="C72" s="12" t="str">
        <f>IFERROR(IFERROR(VLOOKUP("H4",[1]Eingabe!A64:J64,4,FALSE),VLOOKUP("H4 (TP)",[1]Eingabe!A64:J64,4,FALSE)),"")</f>
        <v/>
      </c>
      <c r="D72" s="12" t="str">
        <f>IFERROR(IFERROR(VLOOKUP("H4",[1]Eingabe!A64:J64,5,FALSE),VLOOKUP("H4 (TP)",[1]Eingabe!A64:J64,5,FALSE)),"")</f>
        <v/>
      </c>
      <c r="E72" s="12" t="str">
        <f>IFERROR(IFERROR(VLOOKUP("H4",[1]Eingabe!A64:J64,2,FALSE),VLOOKUP("H4 (TP)",[1]Eingabe!A64:J64,2,FALSE)),"")</f>
        <v/>
      </c>
      <c r="F72" s="30" t="str">
        <f>IFERROR(IFERROR(VLOOKUP("H4",[1]Eingabe!A64:J64,7,FALSE),VLOOKUP("H4 (TP)",[1]Eingabe!A64:J64,7,FALSE)),"")</f>
        <v/>
      </c>
      <c r="G72" s="30" t="str">
        <f>IFERROR(IFERROR(VLOOKUP("H4",[1]Eingabe!A64:J64,8,FALSE),VLOOKUP("H4 (TP)",[1]Eingabe!A64:J64,8,FALSE)),"")</f>
        <v/>
      </c>
      <c r="H72" s="30" t="str">
        <f>IFERROR(IFERROR(VLOOKUP("H4",[1]Eingabe!A64:J64,9,FALSE),VLOOKUP("H4 (TP)",[1]Eingabe!A64:J64,9,FALSE)),"")</f>
        <v/>
      </c>
      <c r="I72" s="31" t="str">
        <f>IFERROR(IFERROR(VLOOKUP("H4",[1]Eingabe!A64:J64,10,FALSE),VLOOKUP("H4 (TP)",[1]Eingabe!A64:J64,10,FALSE)),"")</f>
        <v/>
      </c>
      <c r="J72" s="28" t="str">
        <f t="shared" si="1"/>
        <v/>
      </c>
      <c r="K72" s="4" t="str">
        <f>IFERROR(VLOOKUP(J72,[1]Punktevergabe!$A$2:$B$107,2,FALSE),"")</f>
        <v/>
      </c>
    </row>
    <row r="73" spans="1:11" ht="13.5" thickBot="1">
      <c r="A73" s="12" t="str">
        <f>IFERROR(IFERROR(VLOOKUP("H4 (TP)",[1]Eingabe!A65:J65,1,FALSE),VLOOKUP("H4",[1]Eingabe!A65:J65,1,FALSE)),"")</f>
        <v/>
      </c>
      <c r="B73" s="12" t="str">
        <f>IFERROR(IFERROR(VLOOKUP("H4",[1]Eingabe!A65:J65,3,FALSE),VLOOKUP("H4 (TP)",[1]Eingabe!A65:J65,3,FALSE)),"")</f>
        <v/>
      </c>
      <c r="C73" s="12" t="str">
        <f>IFERROR(IFERROR(VLOOKUP("H4",[1]Eingabe!A65:J65,4,FALSE),VLOOKUP("H4 (TP)",[1]Eingabe!A65:J65,4,FALSE)),"")</f>
        <v/>
      </c>
      <c r="D73" s="12" t="str">
        <f>IFERROR(IFERROR(VLOOKUP("H4",[1]Eingabe!A65:J65,5,FALSE),VLOOKUP("H4 (TP)",[1]Eingabe!A65:J65,5,FALSE)),"")</f>
        <v/>
      </c>
      <c r="E73" s="12" t="str">
        <f>IFERROR(IFERROR(VLOOKUP("H4",[1]Eingabe!A65:J65,2,FALSE),VLOOKUP("H4 (TP)",[1]Eingabe!A65:J65,2,FALSE)),"")</f>
        <v/>
      </c>
      <c r="F73" s="30" t="str">
        <f>IFERROR(IFERROR(VLOOKUP("H4",[1]Eingabe!A65:J65,7,FALSE),VLOOKUP("H4 (TP)",[1]Eingabe!A65:J65,7,FALSE)),"")</f>
        <v/>
      </c>
      <c r="G73" s="30" t="str">
        <f>IFERROR(IFERROR(VLOOKUP("H4",[1]Eingabe!A65:J65,8,FALSE),VLOOKUP("H4 (TP)",[1]Eingabe!A65:J65,8,FALSE)),"")</f>
        <v/>
      </c>
      <c r="H73" s="30" t="str">
        <f>IFERROR(IFERROR(VLOOKUP("H4",[1]Eingabe!A65:J65,9,FALSE),VLOOKUP("H4 (TP)",[1]Eingabe!A65:J65,9,FALSE)),"")</f>
        <v/>
      </c>
      <c r="I73" s="31" t="str">
        <f>IFERROR(IFERROR(VLOOKUP("H4",[1]Eingabe!A65:J65,10,FALSE),VLOOKUP("H4 (TP)",[1]Eingabe!A65:J65,10,FALSE)),"")</f>
        <v/>
      </c>
      <c r="J73" s="28" t="str">
        <f t="shared" si="1"/>
        <v/>
      </c>
      <c r="K73" s="4" t="str">
        <f>IFERROR(VLOOKUP(J73,[1]Punktevergabe!$A$2:$B$107,2,FALSE),"")</f>
        <v/>
      </c>
    </row>
    <row r="74" spans="1:11" ht="13.5" thickBot="1">
      <c r="A74" s="12" t="str">
        <f>IFERROR(IFERROR(VLOOKUP("H4 (TP)",[1]Eingabe!A66:J66,1,FALSE),VLOOKUP("H4",[1]Eingabe!A66:J66,1,FALSE)),"")</f>
        <v/>
      </c>
      <c r="B74" s="12" t="str">
        <f>IFERROR(IFERROR(VLOOKUP("H4",[1]Eingabe!A66:J66,3,FALSE),VLOOKUP("H4 (TP)",[1]Eingabe!A66:J66,3,FALSE)),"")</f>
        <v/>
      </c>
      <c r="C74" s="12" t="str">
        <f>IFERROR(IFERROR(VLOOKUP("H4",[1]Eingabe!A66:J66,4,FALSE),VLOOKUP("H4 (TP)",[1]Eingabe!A66:J66,4,FALSE)),"")</f>
        <v/>
      </c>
      <c r="D74" s="12" t="str">
        <f>IFERROR(IFERROR(VLOOKUP("H4",[1]Eingabe!A66:J66,5,FALSE),VLOOKUP("H4 (TP)",[1]Eingabe!A66:J66,5,FALSE)),"")</f>
        <v/>
      </c>
      <c r="E74" s="12" t="str">
        <f>IFERROR(IFERROR(VLOOKUP("H4",[1]Eingabe!A66:J66,2,FALSE),VLOOKUP("H4 (TP)",[1]Eingabe!A66:J66,2,FALSE)),"")</f>
        <v/>
      </c>
      <c r="F74" s="30" t="str">
        <f>IFERROR(IFERROR(VLOOKUP("H4",[1]Eingabe!A66:J66,7,FALSE),VLOOKUP("H4 (TP)",[1]Eingabe!A66:J66,7,FALSE)),"")</f>
        <v/>
      </c>
      <c r="G74" s="30" t="str">
        <f>IFERROR(IFERROR(VLOOKUP("H4",[1]Eingabe!A66:J66,8,FALSE),VLOOKUP("H4 (TP)",[1]Eingabe!A66:J66,8,FALSE)),"")</f>
        <v/>
      </c>
      <c r="H74" s="30" t="str">
        <f>IFERROR(IFERROR(VLOOKUP("H4",[1]Eingabe!A66:J66,9,FALSE),VLOOKUP("H4 (TP)",[1]Eingabe!A66:J66,9,FALSE)),"")</f>
        <v/>
      </c>
      <c r="I74" s="31" t="str">
        <f>IFERROR(IFERROR(VLOOKUP("H4",[1]Eingabe!A66:J66,10,FALSE),VLOOKUP("H4 (TP)",[1]Eingabe!A66:J66,10,FALSE)),"")</f>
        <v/>
      </c>
      <c r="J74" s="28" t="str">
        <f t="shared" si="1"/>
        <v/>
      </c>
      <c r="K74" s="4" t="str">
        <f>IFERROR(VLOOKUP(J74,[1]Punktevergabe!$A$2:$B$107,2,FALSE),"")</f>
        <v/>
      </c>
    </row>
    <row r="75" spans="1:11" ht="13.5" thickBot="1">
      <c r="A75" s="12" t="str">
        <f>IFERROR(IFERROR(VLOOKUP("H4 (TP)",[1]Eingabe!A68:J68,1,FALSE),VLOOKUP("H4",[1]Eingabe!A68:J68,1,FALSE)),"")</f>
        <v/>
      </c>
      <c r="B75" s="12" t="str">
        <f>IFERROR(IFERROR(VLOOKUP("H4",[1]Eingabe!A68:J68,3,FALSE),VLOOKUP("H4 (TP)",[1]Eingabe!A68:J68,3,FALSE)),"")</f>
        <v/>
      </c>
      <c r="C75" s="12" t="str">
        <f>IFERROR(IFERROR(VLOOKUP("H4",[1]Eingabe!A68:J68,4,FALSE),VLOOKUP("H4 (TP)",[1]Eingabe!A68:J68,4,FALSE)),"")</f>
        <v/>
      </c>
      <c r="D75" s="12" t="str">
        <f>IFERROR(IFERROR(VLOOKUP("H4",[1]Eingabe!A68:J68,5,FALSE),VLOOKUP("H4 (TP)",[1]Eingabe!A68:J68,5,FALSE)),"")</f>
        <v/>
      </c>
      <c r="E75" s="12" t="str">
        <f>IFERROR(IFERROR(VLOOKUP("H4",[1]Eingabe!A68:J68,2,FALSE),VLOOKUP("H4 (TP)",[1]Eingabe!A68:J68,2,FALSE)),"")</f>
        <v/>
      </c>
      <c r="F75" s="30" t="str">
        <f>IFERROR(IFERROR(VLOOKUP("H4",[1]Eingabe!A68:J68,7,FALSE),VLOOKUP("H4 (TP)",[1]Eingabe!A68:J68,7,FALSE)),"")</f>
        <v/>
      </c>
      <c r="G75" s="30" t="str">
        <f>IFERROR(IFERROR(VLOOKUP("H4",[1]Eingabe!A68:J68,8,FALSE),VLOOKUP("H4 (TP)",[1]Eingabe!A68:J68,8,FALSE)),"")</f>
        <v/>
      </c>
      <c r="H75" s="30" t="str">
        <f>IFERROR(IFERROR(VLOOKUP("H4",[1]Eingabe!A68:J68,9,FALSE),VLOOKUP("H4 (TP)",[1]Eingabe!A68:J68,9,FALSE)),"")</f>
        <v/>
      </c>
      <c r="I75" s="31" t="str">
        <f>IFERROR(IFERROR(VLOOKUP("H4",[1]Eingabe!A68:J68,10,FALSE),VLOOKUP("H4 (TP)",[1]Eingabe!A68:J68,10,FALSE)),"")</f>
        <v/>
      </c>
      <c r="J75" s="28" t="str">
        <f t="shared" si="1"/>
        <v/>
      </c>
      <c r="K75" s="4" t="str">
        <f>IFERROR(VLOOKUP(J75,[1]Punktevergabe!$A$2:$B$107,2,FALSE),"")</f>
        <v/>
      </c>
    </row>
    <row r="76" spans="1:11" ht="13.5" thickBot="1">
      <c r="A76" s="12" t="str">
        <f>IFERROR(IFERROR(VLOOKUP("H4 (TP)",[1]Eingabe!A69:J69,1,FALSE),VLOOKUP("H4",[1]Eingabe!A69:J69,1,FALSE)),"")</f>
        <v/>
      </c>
      <c r="B76" s="12" t="str">
        <f>IFERROR(IFERROR(VLOOKUP("H4",[1]Eingabe!A69:J69,3,FALSE),VLOOKUP("H4 (TP)",[1]Eingabe!A69:J69,3,FALSE)),"")</f>
        <v/>
      </c>
      <c r="C76" s="12" t="str">
        <f>IFERROR(IFERROR(VLOOKUP("H4",[1]Eingabe!A69:J69,4,FALSE),VLOOKUP("H4 (TP)",[1]Eingabe!A69:J69,4,FALSE)),"")</f>
        <v/>
      </c>
      <c r="D76" s="12" t="str">
        <f>IFERROR(IFERROR(VLOOKUP("H4",[1]Eingabe!A69:J69,5,FALSE),VLOOKUP("H4 (TP)",[1]Eingabe!A69:J69,5,FALSE)),"")</f>
        <v/>
      </c>
      <c r="E76" s="12" t="str">
        <f>IFERROR(IFERROR(VLOOKUP("H4",[1]Eingabe!A69:J69,2,FALSE),VLOOKUP("H4 (TP)",[1]Eingabe!A69:J69,2,FALSE)),"")</f>
        <v/>
      </c>
      <c r="F76" s="30" t="str">
        <f>IFERROR(IFERROR(VLOOKUP("H4",[1]Eingabe!A69:J69,7,FALSE),VLOOKUP("H4 (TP)",[1]Eingabe!A69:J69,7,FALSE)),"")</f>
        <v/>
      </c>
      <c r="G76" s="30" t="str">
        <f>IFERROR(IFERROR(VLOOKUP("H4",[1]Eingabe!A69:J69,8,FALSE),VLOOKUP("H4 (TP)",[1]Eingabe!A69:J69,8,FALSE)),"")</f>
        <v/>
      </c>
      <c r="H76" s="30" t="str">
        <f>IFERROR(IFERROR(VLOOKUP("H4",[1]Eingabe!A69:J69,9,FALSE),VLOOKUP("H4 (TP)",[1]Eingabe!A69:J69,9,FALSE)),"")</f>
        <v/>
      </c>
      <c r="I76" s="31" t="str">
        <f>IFERROR(IFERROR(VLOOKUP("H4",[1]Eingabe!A69:J69,10,FALSE),VLOOKUP("H4 (TP)",[1]Eingabe!A69:J69,10,FALSE)),"")</f>
        <v/>
      </c>
      <c r="J76" s="28" t="str">
        <f t="shared" si="1"/>
        <v/>
      </c>
      <c r="K76" s="4" t="str">
        <f>IFERROR(VLOOKUP(J76,[1]Punktevergabe!$A$2:$B$107,2,FALSE),"")</f>
        <v/>
      </c>
    </row>
    <row r="77" spans="1:11" ht="13.5" thickBot="1">
      <c r="A77" s="12" t="str">
        <f>IFERROR(IFERROR(VLOOKUP("H4 (TP)",[1]Eingabe!A70:J70,1,FALSE),VLOOKUP("H4",[1]Eingabe!A70:J70,1,FALSE)),"")</f>
        <v/>
      </c>
      <c r="B77" s="12" t="str">
        <f>IFERROR(IFERROR(VLOOKUP("H4",[1]Eingabe!A70:J70,3,FALSE),VLOOKUP("H4 (TP)",[1]Eingabe!A70:J70,3,FALSE)),"")</f>
        <v/>
      </c>
      <c r="C77" s="12" t="str">
        <f>IFERROR(IFERROR(VLOOKUP("H4",[1]Eingabe!A70:J70,4,FALSE),VLOOKUP("H4 (TP)",[1]Eingabe!A70:J70,4,FALSE)),"")</f>
        <v/>
      </c>
      <c r="D77" s="12" t="str">
        <f>IFERROR(IFERROR(VLOOKUP("H4",[1]Eingabe!A70:J70,5,FALSE),VLOOKUP("H4 (TP)",[1]Eingabe!A70:J70,5,FALSE)),"")</f>
        <v/>
      </c>
      <c r="E77" s="12" t="str">
        <f>IFERROR(IFERROR(VLOOKUP("H4",[1]Eingabe!A70:J70,2,FALSE),VLOOKUP("H4 (TP)",[1]Eingabe!A70:J70,2,FALSE)),"")</f>
        <v/>
      </c>
      <c r="F77" s="30" t="str">
        <f>IFERROR(IFERROR(VLOOKUP("H4",[1]Eingabe!A70:J70,7,FALSE),VLOOKUP("H4 (TP)",[1]Eingabe!A70:J70,7,FALSE)),"")</f>
        <v/>
      </c>
      <c r="G77" s="30" t="str">
        <f>IFERROR(IFERROR(VLOOKUP("H4",[1]Eingabe!A70:J70,8,FALSE),VLOOKUP("H4 (TP)",[1]Eingabe!A70:J70,8,FALSE)),"")</f>
        <v/>
      </c>
      <c r="H77" s="30" t="str">
        <f>IFERROR(IFERROR(VLOOKUP("H4",[1]Eingabe!A70:J70,9,FALSE),VLOOKUP("H4 (TP)",[1]Eingabe!A70:J70,9,FALSE)),"")</f>
        <v/>
      </c>
      <c r="I77" s="31" t="str">
        <f>IFERROR(IFERROR(VLOOKUP("H4",[1]Eingabe!A70:J70,10,FALSE),VLOOKUP("H4 (TP)",[1]Eingabe!A70:J70,10,FALSE)),"")</f>
        <v/>
      </c>
      <c r="J77" s="28" t="str">
        <f t="shared" si="1"/>
        <v/>
      </c>
      <c r="K77" s="4" t="str">
        <f>IFERROR(VLOOKUP(J77,[1]Punktevergabe!$A$2:$B$107,2,FALSE),"")</f>
        <v/>
      </c>
    </row>
    <row r="78" spans="1:11" ht="13.5" thickBot="1">
      <c r="A78" s="12" t="str">
        <f>IFERROR(IFERROR(VLOOKUP("H4 (TP)",[1]Eingabe!A71:J71,1,FALSE),VLOOKUP("H4",[1]Eingabe!A71:J71,1,FALSE)),"")</f>
        <v/>
      </c>
      <c r="B78" s="12" t="str">
        <f>IFERROR(IFERROR(VLOOKUP("H4",[1]Eingabe!A71:J71,3,FALSE),VLOOKUP("H4 (TP)",[1]Eingabe!A71:J71,3,FALSE)),"")</f>
        <v/>
      </c>
      <c r="C78" s="12" t="str">
        <f>IFERROR(IFERROR(VLOOKUP("H4",[1]Eingabe!A71:J71,4,FALSE),VLOOKUP("H4 (TP)",[1]Eingabe!A71:J71,4,FALSE)),"")</f>
        <v/>
      </c>
      <c r="D78" s="12" t="str">
        <f>IFERROR(IFERROR(VLOOKUP("H4",[1]Eingabe!A71:J71,5,FALSE),VLOOKUP("H4 (TP)",[1]Eingabe!A71:J71,5,FALSE)),"")</f>
        <v/>
      </c>
      <c r="E78" s="12" t="str">
        <f>IFERROR(IFERROR(VLOOKUP("H4",[1]Eingabe!A71:J71,2,FALSE),VLOOKUP("H4 (TP)",[1]Eingabe!A71:J71,2,FALSE)),"")</f>
        <v/>
      </c>
      <c r="F78" s="30" t="str">
        <f>IFERROR(IFERROR(VLOOKUP("H4",[1]Eingabe!A71:J71,7,FALSE),VLOOKUP("H4 (TP)",[1]Eingabe!A71:J71,7,FALSE)),"")</f>
        <v/>
      </c>
      <c r="G78" s="30" t="str">
        <f>IFERROR(IFERROR(VLOOKUP("H4",[1]Eingabe!A71:J71,8,FALSE),VLOOKUP("H4 (TP)",[1]Eingabe!A71:J71,8,FALSE)),"")</f>
        <v/>
      </c>
      <c r="H78" s="30" t="str">
        <f>IFERROR(IFERROR(VLOOKUP("H4",[1]Eingabe!A71:J71,9,FALSE),VLOOKUP("H4 (TP)",[1]Eingabe!A71:J71,9,FALSE)),"")</f>
        <v/>
      </c>
      <c r="I78" s="31" t="str">
        <f>IFERROR(IFERROR(VLOOKUP("H4",[1]Eingabe!A71:J71,10,FALSE),VLOOKUP("H4 (TP)",[1]Eingabe!A71:J71,10,FALSE)),"")</f>
        <v/>
      </c>
      <c r="J78" s="28" t="str">
        <f t="shared" si="1"/>
        <v/>
      </c>
      <c r="K78" s="4" t="str">
        <f>IFERROR(VLOOKUP(J78,[1]Punktevergabe!$A$2:$B$107,2,FALSE),"")</f>
        <v/>
      </c>
    </row>
    <row r="79" spans="1:11" ht="13.5" thickBot="1">
      <c r="A79" s="12" t="str">
        <f>IFERROR(IFERROR(VLOOKUP("H4 (TP)",[1]Eingabe!A72:J72,1,FALSE),VLOOKUP("H4",[1]Eingabe!A72:J72,1,FALSE)),"")</f>
        <v/>
      </c>
      <c r="B79" s="12" t="str">
        <f>IFERROR(IFERROR(VLOOKUP("H4",[1]Eingabe!A72:J72,3,FALSE),VLOOKUP("H4 (TP)",[1]Eingabe!A72:J72,3,FALSE)),"")</f>
        <v/>
      </c>
      <c r="C79" s="12" t="str">
        <f>IFERROR(IFERROR(VLOOKUP("H4",[1]Eingabe!A72:J72,4,FALSE),VLOOKUP("H4 (TP)",[1]Eingabe!A72:J72,4,FALSE)),"")</f>
        <v/>
      </c>
      <c r="D79" s="12" t="str">
        <f>IFERROR(IFERROR(VLOOKUP("H4",[1]Eingabe!A72:J72,5,FALSE),VLOOKUP("H4 (TP)",[1]Eingabe!A72:J72,5,FALSE)),"")</f>
        <v/>
      </c>
      <c r="E79" s="12" t="str">
        <f>IFERROR(IFERROR(VLOOKUP("H4",[1]Eingabe!A72:J72,2,FALSE),VLOOKUP("H4 (TP)",[1]Eingabe!A72:J72,2,FALSE)),"")</f>
        <v/>
      </c>
      <c r="F79" s="30" t="str">
        <f>IFERROR(IFERROR(VLOOKUP("H4",[1]Eingabe!A72:J72,7,FALSE),VLOOKUP("H4 (TP)",[1]Eingabe!A72:J72,7,FALSE)),"")</f>
        <v/>
      </c>
      <c r="G79" s="30" t="str">
        <f>IFERROR(IFERROR(VLOOKUP("H4",[1]Eingabe!A72:J72,8,FALSE),VLOOKUP("H4 (TP)",[1]Eingabe!A72:J72,8,FALSE)),"")</f>
        <v/>
      </c>
      <c r="H79" s="30" t="str">
        <f>IFERROR(IFERROR(VLOOKUP("H4",[1]Eingabe!A72:J72,9,FALSE),VLOOKUP("H4 (TP)",[1]Eingabe!A72:J72,9,FALSE)),"")</f>
        <v/>
      </c>
      <c r="I79" s="31" t="str">
        <f>IFERROR(IFERROR(VLOOKUP("H4",[1]Eingabe!A72:J72,10,FALSE),VLOOKUP("H4 (TP)",[1]Eingabe!A72:J72,10,FALSE)),"")</f>
        <v/>
      </c>
      <c r="J79" s="28" t="str">
        <f t="shared" si="1"/>
        <v/>
      </c>
      <c r="K79" s="4" t="str">
        <f>IFERROR(VLOOKUP(J79,[1]Punktevergabe!$A$2:$B$107,2,FALSE),"")</f>
        <v/>
      </c>
    </row>
    <row r="80" spans="1:11" ht="13.5" thickBot="1">
      <c r="A80" s="12" t="str">
        <f>IFERROR(IFERROR(VLOOKUP("H4 (TP)",[1]Eingabe!A73:J73,1,FALSE),VLOOKUP("H4",[1]Eingabe!A73:J73,1,FALSE)),"")</f>
        <v/>
      </c>
      <c r="B80" s="12" t="str">
        <f>IFERROR(IFERROR(VLOOKUP("H4",[1]Eingabe!A73:J73,3,FALSE),VLOOKUP("H4 (TP)",[1]Eingabe!A73:J73,3,FALSE)),"")</f>
        <v/>
      </c>
      <c r="C80" s="12" t="str">
        <f>IFERROR(IFERROR(VLOOKUP("H4",[1]Eingabe!A73:J73,4,FALSE),VLOOKUP("H4 (TP)",[1]Eingabe!A73:J73,4,FALSE)),"")</f>
        <v/>
      </c>
      <c r="D80" s="12" t="str">
        <f>IFERROR(IFERROR(VLOOKUP("H4",[1]Eingabe!A73:J73,5,FALSE),VLOOKUP("H4 (TP)",[1]Eingabe!A73:J73,5,FALSE)),"")</f>
        <v/>
      </c>
      <c r="E80" s="12" t="str">
        <f>IFERROR(IFERROR(VLOOKUP("H4",[1]Eingabe!A73:J73,2,FALSE),VLOOKUP("H4 (TP)",[1]Eingabe!A73:J73,2,FALSE)),"")</f>
        <v/>
      </c>
      <c r="F80" s="30" t="str">
        <f>IFERROR(IFERROR(VLOOKUP("H4",[1]Eingabe!A73:J73,7,FALSE),VLOOKUP("H4 (TP)",[1]Eingabe!A73:J73,7,FALSE)),"")</f>
        <v/>
      </c>
      <c r="G80" s="30" t="str">
        <f>IFERROR(IFERROR(VLOOKUP("H4",[1]Eingabe!A73:J73,8,FALSE),VLOOKUP("H4 (TP)",[1]Eingabe!A73:J73,8,FALSE)),"")</f>
        <v/>
      </c>
      <c r="H80" s="30" t="str">
        <f>IFERROR(IFERROR(VLOOKUP("H4",[1]Eingabe!A73:J73,9,FALSE),VLOOKUP("H4 (TP)",[1]Eingabe!A73:J73,9,FALSE)),"")</f>
        <v/>
      </c>
      <c r="I80" s="31" t="str">
        <f>IFERROR(IFERROR(VLOOKUP("H4",[1]Eingabe!A73:J73,10,FALSE),VLOOKUP("H4 (TP)",[1]Eingabe!A73:J73,10,FALSE)),"")</f>
        <v/>
      </c>
      <c r="J80" s="28" t="str">
        <f t="shared" si="1"/>
        <v/>
      </c>
      <c r="K80" s="4" t="str">
        <f>IFERROR(VLOOKUP(J80,[1]Punktevergabe!$A$2:$B$107,2,FALSE),"")</f>
        <v/>
      </c>
    </row>
    <row r="81" spans="1:11" ht="13.5" thickBot="1">
      <c r="A81" s="12" t="str">
        <f>IFERROR(IFERROR(VLOOKUP("H4 (TP)",[1]Eingabe!A74:J74,1,FALSE),VLOOKUP("H4",[1]Eingabe!A74:J74,1,FALSE)),"")</f>
        <v/>
      </c>
      <c r="B81" s="12" t="str">
        <f>IFERROR(IFERROR(VLOOKUP("H4",[1]Eingabe!A74:J74,3,FALSE),VLOOKUP("H4 (TP)",[1]Eingabe!A74:J74,3,FALSE)),"")</f>
        <v/>
      </c>
      <c r="C81" s="12" t="str">
        <f>IFERROR(IFERROR(VLOOKUP("H4",[1]Eingabe!A74:J74,4,FALSE),VLOOKUP("H4 (TP)",[1]Eingabe!A74:J74,4,FALSE)),"")</f>
        <v/>
      </c>
      <c r="D81" s="12" t="str">
        <f>IFERROR(IFERROR(VLOOKUP("H4",[1]Eingabe!A74:J74,5,FALSE),VLOOKUP("H4 (TP)",[1]Eingabe!A74:J74,5,FALSE)),"")</f>
        <v/>
      </c>
      <c r="E81" s="12" t="str">
        <f>IFERROR(IFERROR(VLOOKUP("H4",[1]Eingabe!A74:J74,2,FALSE),VLOOKUP("H4 (TP)",[1]Eingabe!A74:J74,2,FALSE)),"")</f>
        <v/>
      </c>
      <c r="F81" s="30" t="str">
        <f>IFERROR(IFERROR(VLOOKUP("H4",[1]Eingabe!A74:J74,7,FALSE),VLOOKUP("H4 (TP)",[1]Eingabe!A74:J74,7,FALSE)),"")</f>
        <v/>
      </c>
      <c r="G81" s="30" t="str">
        <f>IFERROR(IFERROR(VLOOKUP("H4",[1]Eingabe!A74:J74,8,FALSE),VLOOKUP("H4 (TP)",[1]Eingabe!A74:J74,8,FALSE)),"")</f>
        <v/>
      </c>
      <c r="H81" s="30" t="str">
        <f>IFERROR(IFERROR(VLOOKUP("H4",[1]Eingabe!A74:J74,9,FALSE),VLOOKUP("H4 (TP)",[1]Eingabe!A74:J74,9,FALSE)),"")</f>
        <v/>
      </c>
      <c r="I81" s="31" t="str">
        <f>IFERROR(IFERROR(VLOOKUP("H4",[1]Eingabe!A74:J74,10,FALSE),VLOOKUP("H4 (TP)",[1]Eingabe!A74:J74,10,FALSE)),"")</f>
        <v/>
      </c>
      <c r="J81" s="28" t="str">
        <f t="shared" si="1"/>
        <v/>
      </c>
      <c r="K81" s="4" t="str">
        <f>IFERROR(VLOOKUP(J81,[1]Punktevergabe!$A$2:$B$107,2,FALSE),"")</f>
        <v/>
      </c>
    </row>
    <row r="82" spans="1:11" ht="13.5" thickBot="1">
      <c r="A82" s="12" t="str">
        <f>IFERROR(IFERROR(VLOOKUP("H4 (TP)",[1]Eingabe!A75:J75,1,FALSE),VLOOKUP("H4",[1]Eingabe!A75:J75,1,FALSE)),"")</f>
        <v/>
      </c>
      <c r="B82" s="12" t="str">
        <f>IFERROR(IFERROR(VLOOKUP("H4",[1]Eingabe!A75:J75,3,FALSE),VLOOKUP("H4 (TP)",[1]Eingabe!A75:J75,3,FALSE)),"")</f>
        <v/>
      </c>
      <c r="C82" s="12" t="str">
        <f>IFERROR(IFERROR(VLOOKUP("H4",[1]Eingabe!A75:J75,4,FALSE),VLOOKUP("H4 (TP)",[1]Eingabe!A75:J75,4,FALSE)),"")</f>
        <v/>
      </c>
      <c r="D82" s="12" t="str">
        <f>IFERROR(IFERROR(VLOOKUP("H4",[1]Eingabe!A75:J75,5,FALSE),VLOOKUP("H4 (TP)",[1]Eingabe!A75:J75,5,FALSE)),"")</f>
        <v/>
      </c>
      <c r="E82" s="12" t="str">
        <f>IFERROR(IFERROR(VLOOKUP("H4",[1]Eingabe!A75:J75,2,FALSE),VLOOKUP("H4 (TP)",[1]Eingabe!A75:J75,2,FALSE)),"")</f>
        <v/>
      </c>
      <c r="F82" s="30" t="str">
        <f>IFERROR(IFERROR(VLOOKUP("H4",[1]Eingabe!A75:J75,7,FALSE),VLOOKUP("H4 (TP)",[1]Eingabe!A75:J75,7,FALSE)),"")</f>
        <v/>
      </c>
      <c r="G82" s="30" t="str">
        <f>IFERROR(IFERROR(VLOOKUP("H4",[1]Eingabe!A75:J75,8,FALSE),VLOOKUP("H4 (TP)",[1]Eingabe!A75:J75,8,FALSE)),"")</f>
        <v/>
      </c>
      <c r="H82" s="30" t="str">
        <f>IFERROR(IFERROR(VLOOKUP("H4",[1]Eingabe!A75:J75,9,FALSE),VLOOKUP("H4 (TP)",[1]Eingabe!A75:J75,9,FALSE)),"")</f>
        <v/>
      </c>
      <c r="I82" s="31" t="str">
        <f>IFERROR(IFERROR(VLOOKUP("H4",[1]Eingabe!A75:J75,10,FALSE),VLOOKUP("H4 (TP)",[1]Eingabe!A75:J75,10,FALSE)),"")</f>
        <v/>
      </c>
      <c r="J82" s="28" t="str">
        <f t="shared" ref="J82:J113" si="2">IFERROR(RANK(I82,$I$9:$I$107),"")</f>
        <v/>
      </c>
      <c r="K82" s="4" t="str">
        <f>IFERROR(VLOOKUP(J82,[1]Punktevergabe!$A$2:$B$107,2,FALSE),"")</f>
        <v/>
      </c>
    </row>
    <row r="83" spans="1:11" ht="13.5" thickBot="1">
      <c r="A83" s="12" t="str">
        <f>IFERROR(IFERROR(VLOOKUP("H4 (TP)",[1]Eingabe!A76:J76,1,FALSE),VLOOKUP("H4",[1]Eingabe!A76:J76,1,FALSE)),"")</f>
        <v/>
      </c>
      <c r="B83" s="12" t="str">
        <f>IFERROR(IFERROR(VLOOKUP("H4",[1]Eingabe!A76:J76,3,FALSE),VLOOKUP("H4 (TP)",[1]Eingabe!A76:J76,3,FALSE)),"")</f>
        <v/>
      </c>
      <c r="C83" s="12" t="str">
        <f>IFERROR(IFERROR(VLOOKUP("H4",[1]Eingabe!A76:J76,4,FALSE),VLOOKUP("H4 (TP)",[1]Eingabe!A76:J76,4,FALSE)),"")</f>
        <v/>
      </c>
      <c r="D83" s="12" t="str">
        <f>IFERROR(IFERROR(VLOOKUP("H4",[1]Eingabe!A76:J76,5,FALSE),VLOOKUP("H4 (TP)",[1]Eingabe!A76:J76,5,FALSE)),"")</f>
        <v/>
      </c>
      <c r="E83" s="12" t="str">
        <f>IFERROR(IFERROR(VLOOKUP("H4",[1]Eingabe!A76:J76,2,FALSE),VLOOKUP("H4 (TP)",[1]Eingabe!A76:J76,2,FALSE)),"")</f>
        <v/>
      </c>
      <c r="F83" s="30" t="str">
        <f>IFERROR(IFERROR(VLOOKUP("H4",[1]Eingabe!A76:J76,7,FALSE),VLOOKUP("H4 (TP)",[1]Eingabe!A76:J76,7,FALSE)),"")</f>
        <v/>
      </c>
      <c r="G83" s="30" t="str">
        <f>IFERROR(IFERROR(VLOOKUP("H4",[1]Eingabe!A76:J76,8,FALSE),VLOOKUP("H4 (TP)",[1]Eingabe!A76:J76,8,FALSE)),"")</f>
        <v/>
      </c>
      <c r="H83" s="30" t="str">
        <f>IFERROR(IFERROR(VLOOKUP("H4",[1]Eingabe!A76:J76,9,FALSE),VLOOKUP("H4 (TP)",[1]Eingabe!A76:J76,9,FALSE)),"")</f>
        <v/>
      </c>
      <c r="I83" s="31" t="str">
        <f>IFERROR(IFERROR(VLOOKUP("H4",[1]Eingabe!A76:J76,10,FALSE),VLOOKUP("H4 (TP)",[1]Eingabe!A76:J76,10,FALSE)),"")</f>
        <v/>
      </c>
      <c r="J83" s="28" t="str">
        <f t="shared" si="2"/>
        <v/>
      </c>
      <c r="K83" s="4" t="str">
        <f>IFERROR(VLOOKUP(J83,[1]Punktevergabe!$A$2:$B$107,2,FALSE),"")</f>
        <v/>
      </c>
    </row>
    <row r="84" spans="1:11" ht="13.5" thickBot="1">
      <c r="A84" s="12" t="str">
        <f>IFERROR(IFERROR(VLOOKUP("H4 (TP)",[1]Eingabe!A77:J77,1,FALSE),VLOOKUP("H4",[1]Eingabe!A77:J77,1,FALSE)),"")</f>
        <v/>
      </c>
      <c r="B84" s="12" t="str">
        <f>IFERROR(IFERROR(VLOOKUP("H4",[1]Eingabe!A77:J77,3,FALSE),VLOOKUP("H4 (TP)",[1]Eingabe!A77:J77,3,FALSE)),"")</f>
        <v/>
      </c>
      <c r="C84" s="12" t="str">
        <f>IFERROR(IFERROR(VLOOKUP("H4",[1]Eingabe!A77:J77,4,FALSE),VLOOKUP("H4 (TP)",[1]Eingabe!A77:J77,4,FALSE)),"")</f>
        <v/>
      </c>
      <c r="D84" s="12" t="str">
        <f>IFERROR(IFERROR(VLOOKUP("H4",[1]Eingabe!A77:J77,5,FALSE),VLOOKUP("H4 (TP)",[1]Eingabe!A77:J77,5,FALSE)),"")</f>
        <v/>
      </c>
      <c r="E84" s="12" t="str">
        <f>IFERROR(IFERROR(VLOOKUP("H4",[1]Eingabe!A77:J77,2,FALSE),VLOOKUP("H4 (TP)",[1]Eingabe!A77:J77,2,FALSE)),"")</f>
        <v/>
      </c>
      <c r="F84" s="30" t="str">
        <f>IFERROR(IFERROR(VLOOKUP("H4",[1]Eingabe!A77:J77,7,FALSE),VLOOKUP("H4 (TP)",[1]Eingabe!A77:J77,7,FALSE)),"")</f>
        <v/>
      </c>
      <c r="G84" s="30" t="str">
        <f>IFERROR(IFERROR(VLOOKUP("H4",[1]Eingabe!A77:J77,8,FALSE),VLOOKUP("H4 (TP)",[1]Eingabe!A77:J77,8,FALSE)),"")</f>
        <v/>
      </c>
      <c r="H84" s="30" t="str">
        <f>IFERROR(IFERROR(VLOOKUP("H4",[1]Eingabe!A77:J77,9,FALSE),VLOOKUP("H4 (TP)",[1]Eingabe!A77:J77,9,FALSE)),"")</f>
        <v/>
      </c>
      <c r="I84" s="31" t="str">
        <f>IFERROR(IFERROR(VLOOKUP("H4",[1]Eingabe!A77:J77,10,FALSE),VLOOKUP("H4 (TP)",[1]Eingabe!A77:J77,10,FALSE)),"")</f>
        <v/>
      </c>
      <c r="J84" s="28" t="str">
        <f t="shared" si="2"/>
        <v/>
      </c>
      <c r="K84" s="4" t="str">
        <f>IFERROR(VLOOKUP(J84,[1]Punktevergabe!$A$2:$B$107,2,FALSE),"")</f>
        <v/>
      </c>
    </row>
    <row r="85" spans="1:11" ht="13.5" thickBot="1">
      <c r="A85" s="12" t="str">
        <f>IFERROR(IFERROR(VLOOKUP("H4 (TP)",[1]Eingabe!A78:J78,1,FALSE),VLOOKUP("H4",[1]Eingabe!A78:J78,1,FALSE)),"")</f>
        <v/>
      </c>
      <c r="B85" s="12" t="str">
        <f>IFERROR(IFERROR(VLOOKUP("H4",[1]Eingabe!A78:J78,3,FALSE),VLOOKUP("H4 (TP)",[1]Eingabe!A78:J78,3,FALSE)),"")</f>
        <v/>
      </c>
      <c r="C85" s="12" t="str">
        <f>IFERROR(IFERROR(VLOOKUP("H4",[1]Eingabe!A78:J78,4,FALSE),VLOOKUP("H4 (TP)",[1]Eingabe!A78:J78,4,FALSE)),"")</f>
        <v/>
      </c>
      <c r="D85" s="12" t="str">
        <f>IFERROR(IFERROR(VLOOKUP("H4",[1]Eingabe!A78:J78,5,FALSE),VLOOKUP("H4 (TP)",[1]Eingabe!A78:J78,5,FALSE)),"")</f>
        <v/>
      </c>
      <c r="E85" s="12" t="str">
        <f>IFERROR(IFERROR(VLOOKUP("H4",[1]Eingabe!A78:J78,2,FALSE),VLOOKUP("H4 (TP)",[1]Eingabe!A78:J78,2,FALSE)),"")</f>
        <v/>
      </c>
      <c r="F85" s="30" t="str">
        <f>IFERROR(IFERROR(VLOOKUP("H4",[1]Eingabe!A78:J78,7,FALSE),VLOOKUP("H4 (TP)",[1]Eingabe!A78:J78,7,FALSE)),"")</f>
        <v/>
      </c>
      <c r="G85" s="30" t="str">
        <f>IFERROR(IFERROR(VLOOKUP("H4",[1]Eingabe!A78:J78,8,FALSE),VLOOKUP("H4 (TP)",[1]Eingabe!A78:J78,8,FALSE)),"")</f>
        <v/>
      </c>
      <c r="H85" s="30" t="str">
        <f>IFERROR(IFERROR(VLOOKUP("H4",[1]Eingabe!A78:J78,9,FALSE),VLOOKUP("H4 (TP)",[1]Eingabe!A78:J78,9,FALSE)),"")</f>
        <v/>
      </c>
      <c r="I85" s="31" t="str">
        <f>IFERROR(IFERROR(VLOOKUP("H4",[1]Eingabe!A78:J78,10,FALSE),VLOOKUP("H4 (TP)",[1]Eingabe!A78:J78,10,FALSE)),"")</f>
        <v/>
      </c>
      <c r="J85" s="28" t="str">
        <f t="shared" si="2"/>
        <v/>
      </c>
      <c r="K85" s="4" t="str">
        <f>IFERROR(VLOOKUP(J85,[1]Punktevergabe!$A$2:$B$107,2,FALSE),"")</f>
        <v/>
      </c>
    </row>
    <row r="86" spans="1:11" ht="13.5" thickBot="1">
      <c r="A86" s="12" t="str">
        <f>IFERROR(IFERROR(VLOOKUP("H4 (TP)",[1]Eingabe!A79:J79,1,FALSE),VLOOKUP("H4",[1]Eingabe!A79:J79,1,FALSE)),"")</f>
        <v/>
      </c>
      <c r="B86" s="12" t="str">
        <f>IFERROR(IFERROR(VLOOKUP("H4",[1]Eingabe!A79:J79,3,FALSE),VLOOKUP("H4 (TP)",[1]Eingabe!A79:J79,3,FALSE)),"")</f>
        <v/>
      </c>
      <c r="C86" s="12" t="str">
        <f>IFERROR(IFERROR(VLOOKUP("H4",[1]Eingabe!A79:J79,4,FALSE),VLOOKUP("H4 (TP)",[1]Eingabe!A79:J79,4,FALSE)),"")</f>
        <v/>
      </c>
      <c r="D86" s="12" t="str">
        <f>IFERROR(IFERROR(VLOOKUP("H4",[1]Eingabe!A79:J79,5,FALSE),VLOOKUP("H4 (TP)",[1]Eingabe!A79:J79,5,FALSE)),"")</f>
        <v/>
      </c>
      <c r="E86" s="12" t="str">
        <f>IFERROR(IFERROR(VLOOKUP("H4",[1]Eingabe!A79:J79,2,FALSE),VLOOKUP("H4 (TP)",[1]Eingabe!A79:J79,2,FALSE)),"")</f>
        <v/>
      </c>
      <c r="F86" s="30" t="str">
        <f>IFERROR(IFERROR(VLOOKUP("H4",[1]Eingabe!A79:J79,7,FALSE),VLOOKUP("H4 (TP)",[1]Eingabe!A79:J79,7,FALSE)),"")</f>
        <v/>
      </c>
      <c r="G86" s="30" t="str">
        <f>IFERROR(IFERROR(VLOOKUP("H4",[1]Eingabe!A79:J79,8,FALSE),VLOOKUP("H4 (TP)",[1]Eingabe!A79:J79,8,FALSE)),"")</f>
        <v/>
      </c>
      <c r="H86" s="30" t="str">
        <f>IFERROR(IFERROR(VLOOKUP("H4",[1]Eingabe!A79:J79,9,FALSE),VLOOKUP("H4 (TP)",[1]Eingabe!A79:J79,9,FALSE)),"")</f>
        <v/>
      </c>
      <c r="I86" s="31" t="str">
        <f>IFERROR(IFERROR(VLOOKUP("H4",[1]Eingabe!A79:J79,10,FALSE),VLOOKUP("H4 (TP)",[1]Eingabe!A79:J79,10,FALSE)),"")</f>
        <v/>
      </c>
      <c r="J86" s="28" t="str">
        <f t="shared" si="2"/>
        <v/>
      </c>
      <c r="K86" s="4" t="str">
        <f>IFERROR(VLOOKUP(J86,[1]Punktevergabe!$A$2:$B$107,2,FALSE),"")</f>
        <v/>
      </c>
    </row>
    <row r="87" spans="1:11" ht="13.5" thickBot="1">
      <c r="A87" s="12" t="str">
        <f>IFERROR(IFERROR(VLOOKUP("H4 (TP)",[1]Eingabe!A80:J80,1,FALSE),VLOOKUP("H4",[1]Eingabe!A80:J80,1,FALSE)),"")</f>
        <v/>
      </c>
      <c r="B87" s="12" t="str">
        <f>IFERROR(IFERROR(VLOOKUP("H4",[1]Eingabe!A80:J80,3,FALSE),VLOOKUP("H4 (TP)",[1]Eingabe!A80:J80,3,FALSE)),"")</f>
        <v/>
      </c>
      <c r="C87" s="12" t="str">
        <f>IFERROR(IFERROR(VLOOKUP("H4",[1]Eingabe!A80:J80,4,FALSE),VLOOKUP("H4 (TP)",[1]Eingabe!A80:J80,4,FALSE)),"")</f>
        <v/>
      </c>
      <c r="D87" s="12" t="str">
        <f>IFERROR(IFERROR(VLOOKUP("H4",[1]Eingabe!A80:J80,5,FALSE),VLOOKUP("H4 (TP)",[1]Eingabe!A80:J80,5,FALSE)),"")</f>
        <v/>
      </c>
      <c r="E87" s="12" t="str">
        <f>IFERROR(IFERROR(VLOOKUP("H4",[1]Eingabe!A80:J80,2,FALSE),VLOOKUP("H4 (TP)",[1]Eingabe!A80:J80,2,FALSE)),"")</f>
        <v/>
      </c>
      <c r="F87" s="30" t="str">
        <f>IFERROR(IFERROR(VLOOKUP("H4",[1]Eingabe!A80:J80,7,FALSE),VLOOKUP("H4 (TP)",[1]Eingabe!A80:J80,7,FALSE)),"")</f>
        <v/>
      </c>
      <c r="G87" s="30" t="str">
        <f>IFERROR(IFERROR(VLOOKUP("H4",[1]Eingabe!A80:J80,8,FALSE),VLOOKUP("H4 (TP)",[1]Eingabe!A80:J80,8,FALSE)),"")</f>
        <v/>
      </c>
      <c r="H87" s="30" t="str">
        <f>IFERROR(IFERROR(VLOOKUP("H4",[1]Eingabe!A80:J80,9,FALSE),VLOOKUP("H4 (TP)",[1]Eingabe!A80:J80,9,FALSE)),"")</f>
        <v/>
      </c>
      <c r="I87" s="31" t="str">
        <f>IFERROR(IFERROR(VLOOKUP("H4",[1]Eingabe!A80:J80,10,FALSE),VLOOKUP("H4 (TP)",[1]Eingabe!A80:J80,10,FALSE)),"")</f>
        <v/>
      </c>
      <c r="J87" s="28" t="str">
        <f t="shared" si="2"/>
        <v/>
      </c>
      <c r="K87" s="4" t="str">
        <f>IFERROR(VLOOKUP(J87,[1]Punktevergabe!$A$2:$B$107,2,FALSE),"")</f>
        <v/>
      </c>
    </row>
    <row r="88" spans="1:11" ht="13.5" thickBot="1">
      <c r="A88" s="12" t="str">
        <f>IFERROR(IFERROR(VLOOKUP("H4 (TP)",[1]Eingabe!A81:J81,1,FALSE),VLOOKUP("H4",[1]Eingabe!A81:J81,1,FALSE)),"")</f>
        <v/>
      </c>
      <c r="B88" s="12" t="str">
        <f>IFERROR(IFERROR(VLOOKUP("H4",[1]Eingabe!A81:J81,3,FALSE),VLOOKUP("H4 (TP)",[1]Eingabe!A81:J81,3,FALSE)),"")</f>
        <v/>
      </c>
      <c r="C88" s="12" t="str">
        <f>IFERROR(IFERROR(VLOOKUP("H4",[1]Eingabe!A81:J81,4,FALSE),VLOOKUP("H4 (TP)",[1]Eingabe!A81:J81,4,FALSE)),"")</f>
        <v/>
      </c>
      <c r="D88" s="12" t="str">
        <f>IFERROR(IFERROR(VLOOKUP("H4",[1]Eingabe!A81:J81,5,FALSE),VLOOKUP("H4 (TP)",[1]Eingabe!A81:J81,5,FALSE)),"")</f>
        <v/>
      </c>
      <c r="E88" s="12" t="str">
        <f>IFERROR(IFERROR(VLOOKUP("H4",[1]Eingabe!A81:J81,2,FALSE),VLOOKUP("H4 (TP)",[1]Eingabe!A81:J81,2,FALSE)),"")</f>
        <v/>
      </c>
      <c r="F88" s="30" t="str">
        <f>IFERROR(IFERROR(VLOOKUP("H4",[1]Eingabe!A81:J81,7,FALSE),VLOOKUP("H4 (TP)",[1]Eingabe!A81:J81,7,FALSE)),"")</f>
        <v/>
      </c>
      <c r="G88" s="30" t="str">
        <f>IFERROR(IFERROR(VLOOKUP("H4",[1]Eingabe!A81:J81,8,FALSE),VLOOKUP("H4 (TP)",[1]Eingabe!A81:J81,8,FALSE)),"")</f>
        <v/>
      </c>
      <c r="H88" s="30" t="str">
        <f>IFERROR(IFERROR(VLOOKUP("H4",[1]Eingabe!A81:J81,9,FALSE),VLOOKUP("H4 (TP)",[1]Eingabe!A81:J81,9,FALSE)),"")</f>
        <v/>
      </c>
      <c r="I88" s="31" t="str">
        <f>IFERROR(IFERROR(VLOOKUP("H4",[1]Eingabe!A81:J81,10,FALSE),VLOOKUP("H4 (TP)",[1]Eingabe!A81:J81,10,FALSE)),"")</f>
        <v/>
      </c>
      <c r="J88" s="28" t="str">
        <f t="shared" si="2"/>
        <v/>
      </c>
      <c r="K88" s="4" t="str">
        <f>IFERROR(VLOOKUP(J88,[1]Punktevergabe!$A$2:$B$107,2,FALSE),"")</f>
        <v/>
      </c>
    </row>
    <row r="89" spans="1:11" ht="13.5" thickBot="1">
      <c r="A89" s="12" t="str">
        <f>IFERROR(IFERROR(VLOOKUP("H4 (TP)",[1]Eingabe!A82:J82,1,FALSE),VLOOKUP("H4",[1]Eingabe!A82:J82,1,FALSE)),"")</f>
        <v/>
      </c>
      <c r="B89" s="12" t="str">
        <f>IFERROR(IFERROR(VLOOKUP("H4",[1]Eingabe!A82:J82,3,FALSE),VLOOKUP("H4 (TP)",[1]Eingabe!A82:J82,3,FALSE)),"")</f>
        <v/>
      </c>
      <c r="C89" s="12" t="str">
        <f>IFERROR(IFERROR(VLOOKUP("H4",[1]Eingabe!A82:J82,4,FALSE),VLOOKUP("H4 (TP)",[1]Eingabe!A82:J82,4,FALSE)),"")</f>
        <v/>
      </c>
      <c r="D89" s="12" t="str">
        <f>IFERROR(IFERROR(VLOOKUP("H4",[1]Eingabe!A82:J82,5,FALSE),VLOOKUP("H4 (TP)",[1]Eingabe!A82:J82,5,FALSE)),"")</f>
        <v/>
      </c>
      <c r="E89" s="12" t="str">
        <f>IFERROR(IFERROR(VLOOKUP("H4",[1]Eingabe!A82:J82,2,FALSE),VLOOKUP("H4 (TP)",[1]Eingabe!A82:J82,2,FALSE)),"")</f>
        <v/>
      </c>
      <c r="F89" s="30" t="str">
        <f>IFERROR(IFERROR(VLOOKUP("H4",[1]Eingabe!A82:J82,7,FALSE),VLOOKUP("H4 (TP)",[1]Eingabe!A82:J82,7,FALSE)),"")</f>
        <v/>
      </c>
      <c r="G89" s="30" t="str">
        <f>IFERROR(IFERROR(VLOOKUP("H4",[1]Eingabe!A82:J82,8,FALSE),VLOOKUP("H4 (TP)",[1]Eingabe!A82:J82,8,FALSE)),"")</f>
        <v/>
      </c>
      <c r="H89" s="30" t="str">
        <f>IFERROR(IFERROR(VLOOKUP("H4",[1]Eingabe!A82:J82,9,FALSE),VLOOKUP("H4 (TP)",[1]Eingabe!A82:J82,9,FALSE)),"")</f>
        <v/>
      </c>
      <c r="I89" s="31" t="str">
        <f>IFERROR(IFERROR(VLOOKUP("H4",[1]Eingabe!A82:J82,10,FALSE),VLOOKUP("H4 (TP)",[1]Eingabe!A82:J82,10,FALSE)),"")</f>
        <v/>
      </c>
      <c r="J89" s="28" t="str">
        <f t="shared" si="2"/>
        <v/>
      </c>
      <c r="K89" s="4" t="str">
        <f>IFERROR(VLOOKUP(J89,[1]Punktevergabe!$A$2:$B$107,2,FALSE),"")</f>
        <v/>
      </c>
    </row>
    <row r="90" spans="1:11" ht="13.5" thickBot="1">
      <c r="A90" s="12" t="str">
        <f>IFERROR(IFERROR(VLOOKUP("H4 (TP)",[1]Eingabe!A83:J83,1,FALSE),VLOOKUP("H4",[1]Eingabe!A83:J83,1,FALSE)),"")</f>
        <v/>
      </c>
      <c r="B90" s="12" t="str">
        <f>IFERROR(IFERROR(VLOOKUP("H4",[1]Eingabe!A83:J83,3,FALSE),VLOOKUP("H4 (TP)",[1]Eingabe!A83:J83,3,FALSE)),"")</f>
        <v/>
      </c>
      <c r="C90" s="12" t="str">
        <f>IFERROR(IFERROR(VLOOKUP("H4",[1]Eingabe!A83:J83,4,FALSE),VLOOKUP("H4 (TP)",[1]Eingabe!A83:J83,4,FALSE)),"")</f>
        <v/>
      </c>
      <c r="D90" s="12" t="str">
        <f>IFERROR(IFERROR(VLOOKUP("H4",[1]Eingabe!A83:J83,5,FALSE),VLOOKUP("H4 (TP)",[1]Eingabe!A83:J83,5,FALSE)),"")</f>
        <v/>
      </c>
      <c r="E90" s="12" t="str">
        <f>IFERROR(IFERROR(VLOOKUP("H4",[1]Eingabe!A83:J83,2,FALSE),VLOOKUP("H4 (TP)",[1]Eingabe!A83:J83,2,FALSE)),"")</f>
        <v/>
      </c>
      <c r="F90" s="30" t="str">
        <f>IFERROR(IFERROR(VLOOKUP("H4",[1]Eingabe!A83:J83,7,FALSE),VLOOKUP("H4 (TP)",[1]Eingabe!A83:J83,7,FALSE)),"")</f>
        <v/>
      </c>
      <c r="G90" s="30" t="str">
        <f>IFERROR(IFERROR(VLOOKUP("H4",[1]Eingabe!A83:J83,8,FALSE),VLOOKUP("H4 (TP)",[1]Eingabe!A83:J83,8,FALSE)),"")</f>
        <v/>
      </c>
      <c r="H90" s="30" t="str">
        <f>IFERROR(IFERROR(VLOOKUP("H4",[1]Eingabe!A83:J83,9,FALSE),VLOOKUP("H4 (TP)",[1]Eingabe!A83:J83,9,FALSE)),"")</f>
        <v/>
      </c>
      <c r="I90" s="31" t="str">
        <f>IFERROR(IFERROR(VLOOKUP("H4",[1]Eingabe!A83:J83,10,FALSE),VLOOKUP("H4 (TP)",[1]Eingabe!A83:J83,10,FALSE)),"")</f>
        <v/>
      </c>
      <c r="J90" s="28" t="str">
        <f t="shared" si="2"/>
        <v/>
      </c>
      <c r="K90" s="4" t="str">
        <f>IFERROR(VLOOKUP(J90,[1]Punktevergabe!$A$2:$B$107,2,FALSE),"")</f>
        <v/>
      </c>
    </row>
    <row r="91" spans="1:11" ht="13.5" thickBot="1">
      <c r="A91" s="12" t="str">
        <f>IFERROR(IFERROR(VLOOKUP("H4 (TP)",[1]Eingabe!A84:J84,1,FALSE),VLOOKUP("H4",[1]Eingabe!A84:J84,1,FALSE)),"")</f>
        <v/>
      </c>
      <c r="B91" s="12" t="str">
        <f>IFERROR(IFERROR(VLOOKUP("H4",[1]Eingabe!A84:J84,3,FALSE),VLOOKUP("H4 (TP)",[1]Eingabe!A84:J84,3,FALSE)),"")</f>
        <v/>
      </c>
      <c r="C91" s="12" t="str">
        <f>IFERROR(IFERROR(VLOOKUP("H4",[1]Eingabe!A84:J84,4,FALSE),VLOOKUP("H4 (TP)",[1]Eingabe!A84:J84,4,FALSE)),"")</f>
        <v/>
      </c>
      <c r="D91" s="12" t="str">
        <f>IFERROR(IFERROR(VLOOKUP("H4",[1]Eingabe!A84:J84,5,FALSE),VLOOKUP("H4 (TP)",[1]Eingabe!A84:J84,5,FALSE)),"")</f>
        <v/>
      </c>
      <c r="E91" s="12" t="str">
        <f>IFERROR(IFERROR(VLOOKUP("H4",[1]Eingabe!A84:J84,2,FALSE),VLOOKUP("H4 (TP)",[1]Eingabe!A84:J84,2,FALSE)),"")</f>
        <v/>
      </c>
      <c r="F91" s="30" t="str">
        <f>IFERROR(IFERROR(VLOOKUP("H4",[1]Eingabe!A84:J84,7,FALSE),VLOOKUP("H4 (TP)",[1]Eingabe!A84:J84,7,FALSE)),"")</f>
        <v/>
      </c>
      <c r="G91" s="30" t="str">
        <f>IFERROR(IFERROR(VLOOKUP("H4",[1]Eingabe!A84:J84,8,FALSE),VLOOKUP("H4 (TP)",[1]Eingabe!A84:J84,8,FALSE)),"")</f>
        <v/>
      </c>
      <c r="H91" s="30" t="str">
        <f>IFERROR(IFERROR(VLOOKUP("H4",[1]Eingabe!A84:J84,9,FALSE),VLOOKUP("H4 (TP)",[1]Eingabe!A84:J84,9,FALSE)),"")</f>
        <v/>
      </c>
      <c r="I91" s="31" t="str">
        <f>IFERROR(IFERROR(VLOOKUP("H4",[1]Eingabe!A84:J84,10,FALSE),VLOOKUP("H4 (TP)",[1]Eingabe!A84:J84,10,FALSE)),"")</f>
        <v/>
      </c>
      <c r="J91" s="28" t="str">
        <f t="shared" si="2"/>
        <v/>
      </c>
      <c r="K91" s="4" t="str">
        <f>IFERROR(VLOOKUP(J91,[1]Punktevergabe!$A$2:$B$107,2,FALSE),"")</f>
        <v/>
      </c>
    </row>
    <row r="92" spans="1:11" ht="13.5" thickBot="1">
      <c r="A92" s="12" t="str">
        <f>IFERROR(IFERROR(VLOOKUP("H4 (TP)",[1]Eingabe!A85:J85,1,FALSE),VLOOKUP("H4",[1]Eingabe!A85:J85,1,FALSE)),"")</f>
        <v/>
      </c>
      <c r="B92" s="12" t="str">
        <f>IFERROR(IFERROR(VLOOKUP("H4",[1]Eingabe!A85:J85,3,FALSE),VLOOKUP("H4 (TP)",[1]Eingabe!A85:J85,3,FALSE)),"")</f>
        <v/>
      </c>
      <c r="C92" s="12" t="str">
        <f>IFERROR(IFERROR(VLOOKUP("H4",[1]Eingabe!A85:J85,4,FALSE),VLOOKUP("H4 (TP)",[1]Eingabe!A85:J85,4,FALSE)),"")</f>
        <v/>
      </c>
      <c r="D92" s="12" t="str">
        <f>IFERROR(IFERROR(VLOOKUP("H4",[1]Eingabe!A85:J85,5,FALSE),VLOOKUP("H4 (TP)",[1]Eingabe!A85:J85,5,FALSE)),"")</f>
        <v/>
      </c>
      <c r="E92" s="12" t="str">
        <f>IFERROR(IFERROR(VLOOKUP("H4",[1]Eingabe!A85:J85,2,FALSE),VLOOKUP("H4 (TP)",[1]Eingabe!A85:J85,2,FALSE)),"")</f>
        <v/>
      </c>
      <c r="F92" s="30" t="str">
        <f>IFERROR(IFERROR(VLOOKUP("H4",[1]Eingabe!A85:J85,7,FALSE),VLOOKUP("H4 (TP)",[1]Eingabe!A85:J85,7,FALSE)),"")</f>
        <v/>
      </c>
      <c r="G92" s="30" t="str">
        <f>IFERROR(IFERROR(VLOOKUP("H4",[1]Eingabe!A85:J85,8,FALSE),VLOOKUP("H4 (TP)",[1]Eingabe!A85:J85,8,FALSE)),"")</f>
        <v/>
      </c>
      <c r="H92" s="30" t="str">
        <f>IFERROR(IFERROR(VLOOKUP("H4",[1]Eingabe!A85:J85,9,FALSE),VLOOKUP("H4 (TP)",[1]Eingabe!A85:J85,9,FALSE)),"")</f>
        <v/>
      </c>
      <c r="I92" s="31" t="str">
        <f>IFERROR(IFERROR(VLOOKUP("H4",[1]Eingabe!A85:J85,10,FALSE),VLOOKUP("H4 (TP)",[1]Eingabe!A85:J85,10,FALSE)),"")</f>
        <v/>
      </c>
      <c r="J92" s="28" t="str">
        <f t="shared" si="2"/>
        <v/>
      </c>
      <c r="K92" s="4" t="str">
        <f>IFERROR(VLOOKUP(J92,[1]Punktevergabe!$A$2:$B$107,2,FALSE),"")</f>
        <v/>
      </c>
    </row>
    <row r="93" spans="1:11" ht="13.5" thickBot="1">
      <c r="A93" s="12" t="str">
        <f>IFERROR(IFERROR(VLOOKUP("H4 (TP)",[1]Eingabe!A86:J86,1,FALSE),VLOOKUP("H4",[1]Eingabe!A86:J86,1,FALSE)),"")</f>
        <v/>
      </c>
      <c r="B93" s="12" t="str">
        <f>IFERROR(IFERROR(VLOOKUP("H4",[1]Eingabe!A86:J86,3,FALSE),VLOOKUP("H4 (TP)",[1]Eingabe!A86:J86,3,FALSE)),"")</f>
        <v/>
      </c>
      <c r="C93" s="12" t="str">
        <f>IFERROR(IFERROR(VLOOKUP("H4",[1]Eingabe!A86:J86,4,FALSE),VLOOKUP("H4 (TP)",[1]Eingabe!A86:J86,4,FALSE)),"")</f>
        <v/>
      </c>
      <c r="D93" s="12" t="str">
        <f>IFERROR(IFERROR(VLOOKUP("H4",[1]Eingabe!A86:J86,5,FALSE),VLOOKUP("H4 (TP)",[1]Eingabe!A86:J86,5,FALSE)),"")</f>
        <v/>
      </c>
      <c r="E93" s="12" t="str">
        <f>IFERROR(IFERROR(VLOOKUP("H4",[1]Eingabe!A86:J86,2,FALSE),VLOOKUP("H4 (TP)",[1]Eingabe!A86:J86,2,FALSE)),"")</f>
        <v/>
      </c>
      <c r="F93" s="30" t="str">
        <f>IFERROR(IFERROR(VLOOKUP("H4",[1]Eingabe!A86:J86,7,FALSE),VLOOKUP("H4 (TP)",[1]Eingabe!A86:J86,7,FALSE)),"")</f>
        <v/>
      </c>
      <c r="G93" s="30" t="str">
        <f>IFERROR(IFERROR(VLOOKUP("H4",[1]Eingabe!A86:J86,8,FALSE),VLOOKUP("H4 (TP)",[1]Eingabe!A86:J86,8,FALSE)),"")</f>
        <v/>
      </c>
      <c r="H93" s="30" t="str">
        <f>IFERROR(IFERROR(VLOOKUP("H4",[1]Eingabe!A86:J86,9,FALSE),VLOOKUP("H4 (TP)",[1]Eingabe!A86:J86,9,FALSE)),"")</f>
        <v/>
      </c>
      <c r="I93" s="31" t="str">
        <f>IFERROR(IFERROR(VLOOKUP("H4",[1]Eingabe!A86:J86,10,FALSE),VLOOKUP("H4 (TP)",[1]Eingabe!A86:J86,10,FALSE)),"")</f>
        <v/>
      </c>
      <c r="J93" s="28" t="str">
        <f t="shared" si="2"/>
        <v/>
      </c>
      <c r="K93" s="4" t="str">
        <f>IFERROR(VLOOKUP(J93,[1]Punktevergabe!$A$2:$B$107,2,FALSE),"")</f>
        <v/>
      </c>
    </row>
    <row r="94" spans="1:11" ht="13.5" thickBot="1">
      <c r="A94" s="12" t="str">
        <f>IFERROR(IFERROR(VLOOKUP("H4 (TP)",[1]Eingabe!A87:J87,1,FALSE),VLOOKUP("H4",[1]Eingabe!A87:J87,1,FALSE)),"")</f>
        <v/>
      </c>
      <c r="B94" s="12" t="str">
        <f>IFERROR(IFERROR(VLOOKUP("H4",[1]Eingabe!A87:J87,3,FALSE),VLOOKUP("H4 (TP)",[1]Eingabe!A87:J87,3,FALSE)),"")</f>
        <v/>
      </c>
      <c r="C94" s="12" t="str">
        <f>IFERROR(IFERROR(VLOOKUP("H4",[1]Eingabe!A87:J87,4,FALSE),VLOOKUP("H4 (TP)",[1]Eingabe!A87:J87,4,FALSE)),"")</f>
        <v/>
      </c>
      <c r="D94" s="12" t="str">
        <f>IFERROR(IFERROR(VLOOKUP("H4",[1]Eingabe!A87:J87,5,FALSE),VLOOKUP("H4 (TP)",[1]Eingabe!A87:J87,5,FALSE)),"")</f>
        <v/>
      </c>
      <c r="E94" s="12" t="str">
        <f>IFERROR(IFERROR(VLOOKUP("H4",[1]Eingabe!A87:J87,2,FALSE),VLOOKUP("H4 (TP)",[1]Eingabe!A87:J87,2,FALSE)),"")</f>
        <v/>
      </c>
      <c r="F94" s="30" t="str">
        <f>IFERROR(IFERROR(VLOOKUP("H4",[1]Eingabe!A87:J87,7,FALSE),VLOOKUP("H4 (TP)",[1]Eingabe!A87:J87,7,FALSE)),"")</f>
        <v/>
      </c>
      <c r="G94" s="30" t="str">
        <f>IFERROR(IFERROR(VLOOKUP("H4",[1]Eingabe!A87:J87,8,FALSE),VLOOKUP("H4 (TP)",[1]Eingabe!A87:J87,8,FALSE)),"")</f>
        <v/>
      </c>
      <c r="H94" s="30" t="str">
        <f>IFERROR(IFERROR(VLOOKUP("H4",[1]Eingabe!A87:J87,9,FALSE),VLOOKUP("H4 (TP)",[1]Eingabe!A87:J87,9,FALSE)),"")</f>
        <v/>
      </c>
      <c r="I94" s="31" t="str">
        <f>IFERROR(IFERROR(VLOOKUP("H4",[1]Eingabe!A87:J87,10,FALSE),VLOOKUP("H4 (TP)",[1]Eingabe!A87:J87,10,FALSE)),"")</f>
        <v/>
      </c>
      <c r="J94" s="28" t="str">
        <f t="shared" si="2"/>
        <v/>
      </c>
      <c r="K94" s="4" t="str">
        <f>IFERROR(VLOOKUP(J94,[1]Punktevergabe!$A$2:$B$107,2,FALSE),"")</f>
        <v/>
      </c>
    </row>
    <row r="95" spans="1:11" ht="13.5" thickBot="1">
      <c r="A95" s="12" t="str">
        <f>IFERROR(IFERROR(VLOOKUP("H4 (TP)",[1]Eingabe!A88:J88,1,FALSE),VLOOKUP("H4",[1]Eingabe!A88:J88,1,FALSE)),"")</f>
        <v/>
      </c>
      <c r="B95" s="12" t="str">
        <f>IFERROR(IFERROR(VLOOKUP("H4",[1]Eingabe!A88:J88,3,FALSE),VLOOKUP("H4 (TP)",[1]Eingabe!A88:J88,3,FALSE)),"")</f>
        <v/>
      </c>
      <c r="C95" s="12" t="str">
        <f>IFERROR(IFERROR(VLOOKUP("H4",[1]Eingabe!A88:J88,4,FALSE),VLOOKUP("H4 (TP)",[1]Eingabe!A88:J88,4,FALSE)),"")</f>
        <v/>
      </c>
      <c r="D95" s="12" t="str">
        <f>IFERROR(IFERROR(VLOOKUP("H4",[1]Eingabe!A88:J88,5,FALSE),VLOOKUP("H4 (TP)",[1]Eingabe!A88:J88,5,FALSE)),"")</f>
        <v/>
      </c>
      <c r="E95" s="12" t="str">
        <f>IFERROR(IFERROR(VLOOKUP("H4",[1]Eingabe!A88:J88,2,FALSE),VLOOKUP("H4 (TP)",[1]Eingabe!A88:J88,2,FALSE)),"")</f>
        <v/>
      </c>
      <c r="F95" s="30" t="str">
        <f>IFERROR(IFERROR(VLOOKUP("H4",[1]Eingabe!A88:J88,7,FALSE),VLOOKUP("H4 (TP)",[1]Eingabe!A88:J88,7,FALSE)),"")</f>
        <v/>
      </c>
      <c r="G95" s="30" t="str">
        <f>IFERROR(IFERROR(VLOOKUP("H4",[1]Eingabe!A88:J88,8,FALSE),VLOOKUP("H4 (TP)",[1]Eingabe!A88:J88,8,FALSE)),"")</f>
        <v/>
      </c>
      <c r="H95" s="30" t="str">
        <f>IFERROR(IFERROR(VLOOKUP("H4",[1]Eingabe!A88:J88,9,FALSE),VLOOKUP("H4 (TP)",[1]Eingabe!A88:J88,9,FALSE)),"")</f>
        <v/>
      </c>
      <c r="I95" s="31" t="str">
        <f>IFERROR(IFERROR(VLOOKUP("H4",[1]Eingabe!A88:J88,10,FALSE),VLOOKUP("H4 (TP)",[1]Eingabe!A88:J88,10,FALSE)),"")</f>
        <v/>
      </c>
      <c r="J95" s="28" t="str">
        <f t="shared" si="2"/>
        <v/>
      </c>
      <c r="K95" s="4" t="str">
        <f>IFERROR(VLOOKUP(J95,[1]Punktevergabe!$A$2:$B$107,2,FALSE),"")</f>
        <v/>
      </c>
    </row>
    <row r="96" spans="1:11" ht="13.5" thickBot="1">
      <c r="A96" s="12" t="str">
        <f>IFERROR(IFERROR(VLOOKUP("H4 (TP)",[1]Eingabe!A89:J89,1,FALSE),VLOOKUP("H4",[1]Eingabe!A89:J89,1,FALSE)),"")</f>
        <v/>
      </c>
      <c r="B96" s="12" t="str">
        <f>IFERROR(IFERROR(VLOOKUP("H4",[1]Eingabe!A89:J89,3,FALSE),VLOOKUP("H4 (TP)",[1]Eingabe!A89:J89,3,FALSE)),"")</f>
        <v/>
      </c>
      <c r="C96" s="12" t="str">
        <f>IFERROR(IFERROR(VLOOKUP("H4",[1]Eingabe!A89:J89,4,FALSE),VLOOKUP("H4 (TP)",[1]Eingabe!A89:J89,4,FALSE)),"")</f>
        <v/>
      </c>
      <c r="D96" s="12" t="str">
        <f>IFERROR(IFERROR(VLOOKUP("H4",[1]Eingabe!A89:J89,5,FALSE),VLOOKUP("H4 (TP)",[1]Eingabe!A89:J89,5,FALSE)),"")</f>
        <v/>
      </c>
      <c r="E96" s="12" t="str">
        <f>IFERROR(IFERROR(VLOOKUP("H4",[1]Eingabe!A89:J89,2,FALSE),VLOOKUP("H4 (TP)",[1]Eingabe!A89:J89,2,FALSE)),"")</f>
        <v/>
      </c>
      <c r="F96" s="30" t="str">
        <f>IFERROR(IFERROR(VLOOKUP("H4",[1]Eingabe!A89:J89,7,FALSE),VLOOKUP("H4 (TP)",[1]Eingabe!A89:J89,7,FALSE)),"")</f>
        <v/>
      </c>
      <c r="G96" s="30" t="str">
        <f>IFERROR(IFERROR(VLOOKUP("H4",[1]Eingabe!A89:J89,8,FALSE),VLOOKUP("H4 (TP)",[1]Eingabe!A89:J89,8,FALSE)),"")</f>
        <v/>
      </c>
      <c r="H96" s="30" t="str">
        <f>IFERROR(IFERROR(VLOOKUP("H4",[1]Eingabe!A89:J89,9,FALSE),VLOOKUP("H4 (TP)",[1]Eingabe!A89:J89,9,FALSE)),"")</f>
        <v/>
      </c>
      <c r="I96" s="31" t="str">
        <f>IFERROR(IFERROR(VLOOKUP("H4",[1]Eingabe!A89:J89,10,FALSE),VLOOKUP("H4 (TP)",[1]Eingabe!A89:J89,10,FALSE)),"")</f>
        <v/>
      </c>
      <c r="J96" s="28" t="str">
        <f t="shared" si="2"/>
        <v/>
      </c>
      <c r="K96" s="4" t="str">
        <f>IFERROR(VLOOKUP(J96,[1]Punktevergabe!$A$2:$B$107,2,FALSE),"")</f>
        <v/>
      </c>
    </row>
    <row r="97" spans="1:11" ht="13.5" thickBot="1">
      <c r="A97" s="12" t="str">
        <f>IFERROR(IFERROR(VLOOKUP("H4 (TP)",[1]Eingabe!A90:J90,1,FALSE),VLOOKUP("H4",[1]Eingabe!A90:J90,1,FALSE)),"")</f>
        <v/>
      </c>
      <c r="B97" s="12" t="str">
        <f>IFERROR(IFERROR(VLOOKUP("H4",[1]Eingabe!A90:J90,3,FALSE),VLOOKUP("H4 (TP)",[1]Eingabe!A90:J90,3,FALSE)),"")</f>
        <v/>
      </c>
      <c r="C97" s="12" t="str">
        <f>IFERROR(IFERROR(VLOOKUP("H4",[1]Eingabe!A90:J90,4,FALSE),VLOOKUP("H4 (TP)",[1]Eingabe!A90:J90,4,FALSE)),"")</f>
        <v/>
      </c>
      <c r="D97" s="12" t="str">
        <f>IFERROR(IFERROR(VLOOKUP("H4",[1]Eingabe!A90:J90,5,FALSE),VLOOKUP("H4 (TP)",[1]Eingabe!A90:J90,5,FALSE)),"")</f>
        <v/>
      </c>
      <c r="E97" s="12" t="str">
        <f>IFERROR(IFERROR(VLOOKUP("H4",[1]Eingabe!A90:J90,2,FALSE),VLOOKUP("H4 (TP)",[1]Eingabe!A90:J90,2,FALSE)),"")</f>
        <v/>
      </c>
      <c r="F97" s="30" t="str">
        <f>IFERROR(IFERROR(VLOOKUP("H4",[1]Eingabe!A90:J90,7,FALSE),VLOOKUP("H4 (TP)",[1]Eingabe!A90:J90,7,FALSE)),"")</f>
        <v/>
      </c>
      <c r="G97" s="30" t="str">
        <f>IFERROR(IFERROR(VLOOKUP("H4",[1]Eingabe!A90:J90,8,FALSE),VLOOKUP("H4 (TP)",[1]Eingabe!A90:J90,8,FALSE)),"")</f>
        <v/>
      </c>
      <c r="H97" s="30" t="str">
        <f>IFERROR(IFERROR(VLOOKUP("H4",[1]Eingabe!A90:J90,9,FALSE),VLOOKUP("H4 (TP)",[1]Eingabe!A90:J90,9,FALSE)),"")</f>
        <v/>
      </c>
      <c r="I97" s="31" t="str">
        <f>IFERROR(IFERROR(VLOOKUP("H4",[1]Eingabe!A90:J90,10,FALSE),VLOOKUP("H4 (TP)",[1]Eingabe!A90:J90,10,FALSE)),"")</f>
        <v/>
      </c>
      <c r="J97" s="28" t="str">
        <f t="shared" si="2"/>
        <v/>
      </c>
      <c r="K97" s="4" t="str">
        <f>IFERROR(VLOOKUP(J97,[1]Punktevergabe!$A$2:$B$107,2,FALSE),"")</f>
        <v/>
      </c>
    </row>
    <row r="98" spans="1:11" ht="13.5" thickBot="1">
      <c r="A98" s="12" t="str">
        <f>IFERROR(IFERROR(VLOOKUP("H4 (TP)",[1]Eingabe!A91:J91,1,FALSE),VLOOKUP("H4",[1]Eingabe!A91:J91,1,FALSE)),"")</f>
        <v/>
      </c>
      <c r="B98" s="12" t="str">
        <f>IFERROR(IFERROR(VLOOKUP("H4",[1]Eingabe!A91:J91,3,FALSE),VLOOKUP("H4 (TP)",[1]Eingabe!A91:J91,3,FALSE)),"")</f>
        <v/>
      </c>
      <c r="C98" s="12" t="str">
        <f>IFERROR(IFERROR(VLOOKUP("H4",[1]Eingabe!A91:J91,4,FALSE),VLOOKUP("H4 (TP)",[1]Eingabe!A91:J91,4,FALSE)),"")</f>
        <v/>
      </c>
      <c r="D98" s="12" t="str">
        <f>IFERROR(IFERROR(VLOOKUP("H4",[1]Eingabe!A91:J91,5,FALSE),VLOOKUP("H4 (TP)",[1]Eingabe!A91:J91,5,FALSE)),"")</f>
        <v/>
      </c>
      <c r="E98" s="12" t="str">
        <f>IFERROR(IFERROR(VLOOKUP("H4",[1]Eingabe!A91:J91,2,FALSE),VLOOKUP("H4 (TP)",[1]Eingabe!A91:J91,2,FALSE)),"")</f>
        <v/>
      </c>
      <c r="F98" s="30" t="str">
        <f>IFERROR(IFERROR(VLOOKUP("H4",[1]Eingabe!A91:J91,7,FALSE),VLOOKUP("H4 (TP)",[1]Eingabe!A91:J91,7,FALSE)),"")</f>
        <v/>
      </c>
      <c r="G98" s="30" t="str">
        <f>IFERROR(IFERROR(VLOOKUP("H4",[1]Eingabe!A91:J91,8,FALSE),VLOOKUP("H4 (TP)",[1]Eingabe!A91:J91,8,FALSE)),"")</f>
        <v/>
      </c>
      <c r="H98" s="30" t="str">
        <f>IFERROR(IFERROR(VLOOKUP("H4",[1]Eingabe!A91:J91,9,FALSE),VLOOKUP("H4 (TP)",[1]Eingabe!A91:J91,9,FALSE)),"")</f>
        <v/>
      </c>
      <c r="I98" s="31" t="str">
        <f>IFERROR(IFERROR(VLOOKUP("H4",[1]Eingabe!A91:J91,10,FALSE),VLOOKUP("H4 (TP)",[1]Eingabe!A91:J91,10,FALSE)),"")</f>
        <v/>
      </c>
      <c r="J98" s="28" t="str">
        <f t="shared" si="2"/>
        <v/>
      </c>
      <c r="K98" s="4" t="str">
        <f>IFERROR(VLOOKUP(J98,[1]Punktevergabe!$A$2:$B$107,2,FALSE),"")</f>
        <v/>
      </c>
    </row>
    <row r="99" spans="1:11" ht="13.5" thickBot="1">
      <c r="A99" s="12" t="str">
        <f>IFERROR(IFERROR(VLOOKUP("H4 (TP)",[1]Eingabe!A92:J92,1,FALSE),VLOOKUP("H4",[1]Eingabe!A92:J92,1,FALSE)),"")</f>
        <v/>
      </c>
      <c r="B99" s="12" t="str">
        <f>IFERROR(IFERROR(VLOOKUP("H4",[1]Eingabe!A92:J92,3,FALSE),VLOOKUP("H4 (TP)",[1]Eingabe!A92:J92,3,FALSE)),"")</f>
        <v/>
      </c>
      <c r="C99" s="12" t="str">
        <f>IFERROR(IFERROR(VLOOKUP("H4",[1]Eingabe!A92:J92,4,FALSE),VLOOKUP("H4 (TP)",[1]Eingabe!A92:J92,4,FALSE)),"")</f>
        <v/>
      </c>
      <c r="D99" s="12" t="str">
        <f>IFERROR(IFERROR(VLOOKUP("H4",[1]Eingabe!A92:J92,5,FALSE),VLOOKUP("H4 (TP)",[1]Eingabe!A92:J92,5,FALSE)),"")</f>
        <v/>
      </c>
      <c r="E99" s="12" t="str">
        <f>IFERROR(IFERROR(VLOOKUP("H4",[1]Eingabe!A92:J92,2,FALSE),VLOOKUP("H4 (TP)",[1]Eingabe!A92:J92,2,FALSE)),"")</f>
        <v/>
      </c>
      <c r="F99" s="30" t="str">
        <f>IFERROR(IFERROR(VLOOKUP("H4",[1]Eingabe!A92:J92,7,FALSE),VLOOKUP("H4 (TP)",[1]Eingabe!A92:J92,7,FALSE)),"")</f>
        <v/>
      </c>
      <c r="G99" s="30" t="str">
        <f>IFERROR(IFERROR(VLOOKUP("H4",[1]Eingabe!A92:J92,8,FALSE),VLOOKUP("H4 (TP)",[1]Eingabe!A92:J92,8,FALSE)),"")</f>
        <v/>
      </c>
      <c r="H99" s="30" t="str">
        <f>IFERROR(IFERROR(VLOOKUP("H4",[1]Eingabe!A92:J92,9,FALSE),VLOOKUP("H4 (TP)",[1]Eingabe!A92:J92,9,FALSE)),"")</f>
        <v/>
      </c>
      <c r="I99" s="31" t="str">
        <f>IFERROR(IFERROR(VLOOKUP("H4",[1]Eingabe!A92:J92,10,FALSE),VLOOKUP("H4 (TP)",[1]Eingabe!A92:J92,10,FALSE)),"")</f>
        <v/>
      </c>
      <c r="J99" s="28" t="str">
        <f t="shared" si="2"/>
        <v/>
      </c>
      <c r="K99" s="4" t="str">
        <f>IFERROR(VLOOKUP(J99,[1]Punktevergabe!$A$2:$B$107,2,FALSE),"")</f>
        <v/>
      </c>
    </row>
    <row r="100" spans="1:11" ht="13.5" thickBot="1">
      <c r="A100" s="12" t="str">
        <f>IFERROR(IFERROR(VLOOKUP("H4 (TP)",[1]Eingabe!A93:J93,1,FALSE),VLOOKUP("H4",[1]Eingabe!A93:J93,1,FALSE)),"")</f>
        <v/>
      </c>
      <c r="B100" s="12" t="str">
        <f>IFERROR(IFERROR(VLOOKUP("H4",[1]Eingabe!A93:J93,3,FALSE),VLOOKUP("H4 (TP)",[1]Eingabe!A93:J93,3,FALSE)),"")</f>
        <v/>
      </c>
      <c r="C100" s="12" t="str">
        <f>IFERROR(IFERROR(VLOOKUP("H4",[1]Eingabe!A93:J93,4,FALSE),VLOOKUP("H4 (TP)",[1]Eingabe!A93:J93,4,FALSE)),"")</f>
        <v/>
      </c>
      <c r="D100" s="12" t="str">
        <f>IFERROR(IFERROR(VLOOKUP("H4",[1]Eingabe!A93:J93,5,FALSE),VLOOKUP("H4 (TP)",[1]Eingabe!A93:J93,5,FALSE)),"")</f>
        <v/>
      </c>
      <c r="E100" s="12" t="str">
        <f>IFERROR(IFERROR(VLOOKUP("H4",[1]Eingabe!A93:J93,2,FALSE),VLOOKUP("H4 (TP)",[1]Eingabe!A93:J93,2,FALSE)),"")</f>
        <v/>
      </c>
      <c r="F100" s="30" t="str">
        <f>IFERROR(IFERROR(VLOOKUP("H4",[1]Eingabe!A93:J93,7,FALSE),VLOOKUP("H4 (TP)",[1]Eingabe!A93:J93,7,FALSE)),"")</f>
        <v/>
      </c>
      <c r="G100" s="30" t="str">
        <f>IFERROR(IFERROR(VLOOKUP("H4",[1]Eingabe!A93:J93,8,FALSE),VLOOKUP("H4 (TP)",[1]Eingabe!A93:J93,8,FALSE)),"")</f>
        <v/>
      </c>
      <c r="H100" s="30" t="str">
        <f>IFERROR(IFERROR(VLOOKUP("H4",[1]Eingabe!A93:J93,9,FALSE),VLOOKUP("H4 (TP)",[1]Eingabe!A93:J93,9,FALSE)),"")</f>
        <v/>
      </c>
      <c r="I100" s="31" t="str">
        <f>IFERROR(IFERROR(VLOOKUP("H4",[1]Eingabe!A93:J93,10,FALSE),VLOOKUP("H4 (TP)",[1]Eingabe!A93:J93,10,FALSE)),"")</f>
        <v/>
      </c>
      <c r="J100" s="28" t="str">
        <f t="shared" si="2"/>
        <v/>
      </c>
      <c r="K100" s="4" t="str">
        <f>IFERROR(VLOOKUP(J100,[1]Punktevergabe!$A$2:$B$107,2,FALSE),"")</f>
        <v/>
      </c>
    </row>
    <row r="101" spans="1:11" ht="13.5" thickBot="1">
      <c r="A101" s="12" t="str">
        <f>IFERROR(IFERROR(VLOOKUP("H4 (TP)",[1]Eingabe!A94:J94,1,FALSE),VLOOKUP("H4",[1]Eingabe!A94:J94,1,FALSE)),"")</f>
        <v/>
      </c>
      <c r="B101" s="12" t="str">
        <f>IFERROR(IFERROR(VLOOKUP("H4",[1]Eingabe!A94:J94,3,FALSE),VLOOKUP("H4 (TP)",[1]Eingabe!A94:J94,3,FALSE)),"")</f>
        <v/>
      </c>
      <c r="C101" s="12" t="str">
        <f>IFERROR(IFERROR(VLOOKUP("H4",[1]Eingabe!A94:J94,4,FALSE),VLOOKUP("H4 (TP)",[1]Eingabe!A94:J94,4,FALSE)),"")</f>
        <v/>
      </c>
      <c r="D101" s="12" t="str">
        <f>IFERROR(IFERROR(VLOOKUP("H4",[1]Eingabe!A94:J94,5,FALSE),VLOOKUP("H4 (TP)",[1]Eingabe!A94:J94,5,FALSE)),"")</f>
        <v/>
      </c>
      <c r="E101" s="12" t="str">
        <f>IFERROR(IFERROR(VLOOKUP("H4",[1]Eingabe!A94:J94,2,FALSE),VLOOKUP("H4 (TP)",[1]Eingabe!A94:J94,2,FALSE)),"")</f>
        <v/>
      </c>
      <c r="F101" s="30" t="str">
        <f>IFERROR(IFERROR(VLOOKUP("H4",[1]Eingabe!A94:J94,7,FALSE),VLOOKUP("H4 (TP)",[1]Eingabe!A94:J94,7,FALSE)),"")</f>
        <v/>
      </c>
      <c r="G101" s="30" t="str">
        <f>IFERROR(IFERROR(VLOOKUP("H4",[1]Eingabe!A94:J94,8,FALSE),VLOOKUP("H4 (TP)",[1]Eingabe!A94:J94,8,FALSE)),"")</f>
        <v/>
      </c>
      <c r="H101" s="30" t="str">
        <f>IFERROR(IFERROR(VLOOKUP("H4",[1]Eingabe!A94:J94,9,FALSE),VLOOKUP("H4 (TP)",[1]Eingabe!A94:J94,9,FALSE)),"")</f>
        <v/>
      </c>
      <c r="I101" s="31" t="str">
        <f>IFERROR(IFERROR(VLOOKUP("H4",[1]Eingabe!A94:J94,10,FALSE),VLOOKUP("H4 (TP)",[1]Eingabe!A94:J94,10,FALSE)),"")</f>
        <v/>
      </c>
      <c r="J101" s="28" t="str">
        <f t="shared" si="2"/>
        <v/>
      </c>
      <c r="K101" s="4" t="str">
        <f>IFERROR(VLOOKUP(J101,[1]Punktevergabe!$A$2:$B$107,2,FALSE),"")</f>
        <v/>
      </c>
    </row>
    <row r="102" spans="1:11" ht="13.5" thickBot="1">
      <c r="A102" s="12" t="str">
        <f>IFERROR(IFERROR(VLOOKUP("H4 (TP)",[1]Eingabe!A95:J95,1,FALSE),VLOOKUP("H4",[1]Eingabe!A95:J95,1,FALSE)),"")</f>
        <v/>
      </c>
      <c r="B102" s="12" t="str">
        <f>IFERROR(IFERROR(VLOOKUP("H4",[1]Eingabe!A95:J95,3,FALSE),VLOOKUP("H4 (TP)",[1]Eingabe!A95:J95,3,FALSE)),"")</f>
        <v/>
      </c>
      <c r="C102" s="12" t="str">
        <f>IFERROR(IFERROR(VLOOKUP("H4",[1]Eingabe!A95:J95,4,FALSE),VLOOKUP("H4 (TP)",[1]Eingabe!A95:J95,4,FALSE)),"")</f>
        <v/>
      </c>
      <c r="D102" s="12" t="str">
        <f>IFERROR(IFERROR(VLOOKUP("H4",[1]Eingabe!A95:J95,5,FALSE),VLOOKUP("H4 (TP)",[1]Eingabe!A95:J95,5,FALSE)),"")</f>
        <v/>
      </c>
      <c r="E102" s="12" t="str">
        <f>IFERROR(IFERROR(VLOOKUP("H4",[1]Eingabe!A95:J95,2,FALSE),VLOOKUP("H4 (TP)",[1]Eingabe!A95:J95,2,FALSE)),"")</f>
        <v/>
      </c>
      <c r="F102" s="30" t="str">
        <f>IFERROR(IFERROR(VLOOKUP("H4",[1]Eingabe!A95:J95,7,FALSE),VLOOKUP("H4 (TP)",[1]Eingabe!A95:J95,7,FALSE)),"")</f>
        <v/>
      </c>
      <c r="G102" s="30" t="str">
        <f>IFERROR(IFERROR(VLOOKUP("H4",[1]Eingabe!A95:J95,8,FALSE),VLOOKUP("H4 (TP)",[1]Eingabe!A95:J95,8,FALSE)),"")</f>
        <v/>
      </c>
      <c r="H102" s="30" t="str">
        <f>IFERROR(IFERROR(VLOOKUP("H4",[1]Eingabe!A95:J95,9,FALSE),VLOOKUP("H4 (TP)",[1]Eingabe!A95:J95,9,FALSE)),"")</f>
        <v/>
      </c>
      <c r="I102" s="31" t="str">
        <f>IFERROR(IFERROR(VLOOKUP("H4",[1]Eingabe!A95:J95,10,FALSE),VLOOKUP("H4 (TP)",[1]Eingabe!A95:J95,10,FALSE)),"")</f>
        <v/>
      </c>
      <c r="J102" s="28" t="str">
        <f t="shared" si="2"/>
        <v/>
      </c>
      <c r="K102" s="4" t="str">
        <f>IFERROR(VLOOKUP(J102,[1]Punktevergabe!$A$2:$B$107,2,FALSE),"")</f>
        <v/>
      </c>
    </row>
    <row r="103" spans="1:11" ht="13.5" thickBot="1">
      <c r="A103" s="12" t="str">
        <f>IFERROR(IFERROR(VLOOKUP("H4 (TP)",[1]Eingabe!A96:J96,1,FALSE),VLOOKUP("H4",[1]Eingabe!A96:J96,1,FALSE)),"")</f>
        <v/>
      </c>
      <c r="B103" s="12" t="str">
        <f>IFERROR(IFERROR(VLOOKUP("H4",[1]Eingabe!A96:J96,3,FALSE),VLOOKUP("H4 (TP)",[1]Eingabe!A96:J96,3,FALSE)),"")</f>
        <v/>
      </c>
      <c r="C103" s="12" t="str">
        <f>IFERROR(IFERROR(VLOOKUP("H4",[1]Eingabe!A96:J96,4,FALSE),VLOOKUP("H4 (TP)",[1]Eingabe!A96:J96,4,FALSE)),"")</f>
        <v/>
      </c>
      <c r="D103" s="12" t="str">
        <f>IFERROR(IFERROR(VLOOKUP("H4",[1]Eingabe!A96:J96,5,FALSE),VLOOKUP("H4 (TP)",[1]Eingabe!A96:J96,5,FALSE)),"")</f>
        <v/>
      </c>
      <c r="E103" s="12" t="str">
        <f>IFERROR(IFERROR(VLOOKUP("H4",[1]Eingabe!A96:J96,2,FALSE),VLOOKUP("H4 (TP)",[1]Eingabe!A96:J96,2,FALSE)),"")</f>
        <v/>
      </c>
      <c r="F103" s="30" t="str">
        <f>IFERROR(IFERROR(VLOOKUP("H4",[1]Eingabe!A96:J96,7,FALSE),VLOOKUP("H4 (TP)",[1]Eingabe!A96:J96,7,FALSE)),"")</f>
        <v/>
      </c>
      <c r="G103" s="30" t="str">
        <f>IFERROR(IFERROR(VLOOKUP("H4",[1]Eingabe!A96:J96,8,FALSE),VLOOKUP("H4 (TP)",[1]Eingabe!A96:J96,8,FALSE)),"")</f>
        <v/>
      </c>
      <c r="H103" s="30" t="str">
        <f>IFERROR(IFERROR(VLOOKUP("H4",[1]Eingabe!A96:J96,9,FALSE),VLOOKUP("H4 (TP)",[1]Eingabe!A96:J96,9,FALSE)),"")</f>
        <v/>
      </c>
      <c r="I103" s="31" t="str">
        <f>IFERROR(IFERROR(VLOOKUP("H4",[1]Eingabe!A96:J96,10,FALSE),VLOOKUP("H4 (TP)",[1]Eingabe!A96:J96,10,FALSE)),"")</f>
        <v/>
      </c>
      <c r="J103" s="28" t="str">
        <f t="shared" si="2"/>
        <v/>
      </c>
      <c r="K103" s="4" t="str">
        <f>IFERROR(VLOOKUP(J103,[1]Punktevergabe!$A$2:$B$107,2,FALSE),"")</f>
        <v/>
      </c>
    </row>
    <row r="104" spans="1:11" ht="13.5" thickBot="1">
      <c r="A104" s="12" t="str">
        <f>IFERROR(IFERROR(VLOOKUP("H4 (TP)",[1]Eingabe!A97:J97,1,FALSE),VLOOKUP("H4",[1]Eingabe!A97:J97,1,FALSE)),"")</f>
        <v/>
      </c>
      <c r="B104" s="12" t="str">
        <f>IFERROR(IFERROR(VLOOKUP("H4",[1]Eingabe!A97:J97,3,FALSE),VLOOKUP("H4 (TP)",[1]Eingabe!A97:J97,3,FALSE)),"")</f>
        <v/>
      </c>
      <c r="C104" s="12" t="str">
        <f>IFERROR(IFERROR(VLOOKUP("H4",[1]Eingabe!A97:J97,4,FALSE),VLOOKUP("H4 (TP)",[1]Eingabe!A97:J97,4,FALSE)),"")</f>
        <v/>
      </c>
      <c r="D104" s="12" t="str">
        <f>IFERROR(IFERROR(VLOOKUP("H4",[1]Eingabe!A97:J97,5,FALSE),VLOOKUP("H4 (TP)",[1]Eingabe!A97:J97,5,FALSE)),"")</f>
        <v/>
      </c>
      <c r="E104" s="12" t="str">
        <f>IFERROR(IFERROR(VLOOKUP("H4",[1]Eingabe!A97:J97,2,FALSE),VLOOKUP("H4 (TP)",[1]Eingabe!A97:J97,2,FALSE)),"")</f>
        <v/>
      </c>
      <c r="F104" s="30" t="str">
        <f>IFERROR(IFERROR(VLOOKUP("H4",[1]Eingabe!A97:J97,7,FALSE),VLOOKUP("H4 (TP)",[1]Eingabe!A97:J97,7,FALSE)),"")</f>
        <v/>
      </c>
      <c r="G104" s="30" t="str">
        <f>IFERROR(IFERROR(VLOOKUP("H4",[1]Eingabe!A97:J97,8,FALSE),VLOOKUP("H4 (TP)",[1]Eingabe!A97:J97,8,FALSE)),"")</f>
        <v/>
      </c>
      <c r="H104" s="30" t="str">
        <f>IFERROR(IFERROR(VLOOKUP("H4",[1]Eingabe!A97:J97,9,FALSE),VLOOKUP("H4 (TP)",[1]Eingabe!A97:J97,9,FALSE)),"")</f>
        <v/>
      </c>
      <c r="I104" s="31" t="str">
        <f>IFERROR(IFERROR(VLOOKUP("H4",[1]Eingabe!A97:J97,10,FALSE),VLOOKUP("H4 (TP)",[1]Eingabe!A97:J97,10,FALSE)),"")</f>
        <v/>
      </c>
      <c r="J104" s="28" t="str">
        <f t="shared" si="2"/>
        <v/>
      </c>
      <c r="K104" s="4" t="str">
        <f>IFERROR(VLOOKUP(J104,[1]Punktevergabe!$A$2:$B$107,2,FALSE),"")</f>
        <v/>
      </c>
    </row>
    <row r="105" spans="1:11" ht="13.5" thickBot="1">
      <c r="A105" s="12" t="str">
        <f>IFERROR(IFERROR(VLOOKUP("H4 (TP)",[1]Eingabe!A98:J98,1,FALSE),VLOOKUP("H4",[1]Eingabe!A98:J98,1,FALSE)),"")</f>
        <v/>
      </c>
      <c r="B105" s="12" t="str">
        <f>IFERROR(IFERROR(VLOOKUP("H4",[1]Eingabe!A98:J98,3,FALSE),VLOOKUP("H4 (TP)",[1]Eingabe!A98:J98,3,FALSE)),"")</f>
        <v/>
      </c>
      <c r="C105" s="12" t="str">
        <f>IFERROR(IFERROR(VLOOKUP("H4",[1]Eingabe!A98:J98,4,FALSE),VLOOKUP("H4 (TP)",[1]Eingabe!A98:J98,4,FALSE)),"")</f>
        <v/>
      </c>
      <c r="D105" s="12" t="str">
        <f>IFERROR(IFERROR(VLOOKUP("H4",[1]Eingabe!A98:J98,5,FALSE),VLOOKUP("H4 (TP)",[1]Eingabe!A98:J98,5,FALSE)),"")</f>
        <v/>
      </c>
      <c r="E105" s="12" t="str">
        <f>IFERROR(IFERROR(VLOOKUP("H4",[1]Eingabe!A98:J98,2,FALSE),VLOOKUP("H4 (TP)",[1]Eingabe!A98:J98,2,FALSE)),"")</f>
        <v/>
      </c>
      <c r="F105" s="30" t="str">
        <f>IFERROR(IFERROR(VLOOKUP("H4",[1]Eingabe!A98:J98,7,FALSE),VLOOKUP("H4 (TP)",[1]Eingabe!A98:J98,7,FALSE)),"")</f>
        <v/>
      </c>
      <c r="G105" s="30" t="str">
        <f>IFERROR(IFERROR(VLOOKUP("H4",[1]Eingabe!A98:J98,8,FALSE),VLOOKUP("H4 (TP)",[1]Eingabe!A98:J98,8,FALSE)),"")</f>
        <v/>
      </c>
      <c r="H105" s="30" t="str">
        <f>IFERROR(IFERROR(VLOOKUP("H4",[1]Eingabe!A98:J98,9,FALSE),VLOOKUP("H4 (TP)",[1]Eingabe!A98:J98,9,FALSE)),"")</f>
        <v/>
      </c>
      <c r="I105" s="31" t="str">
        <f>IFERROR(IFERROR(VLOOKUP("H4",[1]Eingabe!A98:J98,10,FALSE),VLOOKUP("H4 (TP)",[1]Eingabe!A98:J98,10,FALSE)),"")</f>
        <v/>
      </c>
      <c r="J105" s="28" t="str">
        <f t="shared" si="2"/>
        <v/>
      </c>
      <c r="K105" s="4" t="str">
        <f>IFERROR(VLOOKUP(J105,[1]Punktevergabe!$A$2:$B$107,2,FALSE),"")</f>
        <v/>
      </c>
    </row>
    <row r="106" spans="1:11" ht="13.5" thickBot="1">
      <c r="A106" s="12" t="str">
        <f>IFERROR(IFERROR(VLOOKUP("H4 (TP)",[1]Eingabe!A99:J99,1,FALSE),VLOOKUP("H4",[1]Eingabe!A99:J99,1,FALSE)),"")</f>
        <v/>
      </c>
      <c r="B106" s="12" t="str">
        <f>IFERROR(IFERROR(VLOOKUP("H4",[1]Eingabe!A99:J99,3,FALSE),VLOOKUP("H4 (TP)",[1]Eingabe!A99:J99,3,FALSE)),"")</f>
        <v/>
      </c>
      <c r="C106" s="12" t="str">
        <f>IFERROR(IFERROR(VLOOKUP("H4",[1]Eingabe!A99:J99,4,FALSE),VLOOKUP("H4 (TP)",[1]Eingabe!A99:J99,4,FALSE)),"")</f>
        <v/>
      </c>
      <c r="D106" s="12" t="str">
        <f>IFERROR(IFERROR(VLOOKUP("H4",[1]Eingabe!A99:J99,5,FALSE),VLOOKUP("H4 (TP)",[1]Eingabe!A99:J99,5,FALSE)),"")</f>
        <v/>
      </c>
      <c r="E106" s="12" t="str">
        <f>IFERROR(IFERROR(VLOOKUP("H4",[1]Eingabe!A99:J99,2,FALSE),VLOOKUP("H4 (TP)",[1]Eingabe!A99:J99,2,FALSE)),"")</f>
        <v/>
      </c>
      <c r="F106" s="30" t="str">
        <f>IFERROR(IFERROR(VLOOKUP("H4",[1]Eingabe!A99:J99,7,FALSE),VLOOKUP("H4 (TP)",[1]Eingabe!A99:J99,7,FALSE)),"")</f>
        <v/>
      </c>
      <c r="G106" s="30" t="str">
        <f>IFERROR(IFERROR(VLOOKUP("H4",[1]Eingabe!A99:J99,8,FALSE),VLOOKUP("H4 (TP)",[1]Eingabe!A99:J99,8,FALSE)),"")</f>
        <v/>
      </c>
      <c r="H106" s="30" t="str">
        <f>IFERROR(IFERROR(VLOOKUP("H4",[1]Eingabe!A99:J99,9,FALSE),VLOOKUP("H4 (TP)",[1]Eingabe!A99:J99,9,FALSE)),"")</f>
        <v/>
      </c>
      <c r="I106" s="31" t="str">
        <f>IFERROR(IFERROR(VLOOKUP("H4",[1]Eingabe!A99:J99,10,FALSE),VLOOKUP("H4 (TP)",[1]Eingabe!A99:J99,10,FALSE)),"")</f>
        <v/>
      </c>
      <c r="J106" s="28" t="str">
        <f t="shared" si="2"/>
        <v/>
      </c>
      <c r="K106" s="4" t="str">
        <f>IFERROR(VLOOKUP(J106,[1]Punktevergabe!$A$2:$B$107,2,FALSE),"")</f>
        <v/>
      </c>
    </row>
    <row r="107" spans="1:11" ht="13.5" thickBot="1">
      <c r="A107" s="12" t="str">
        <f>IFERROR(IFERROR(VLOOKUP("H4 (TP)",[1]Eingabe!A100:J100,1,FALSE),VLOOKUP("H4",[1]Eingabe!A100:J100,1,FALSE)),"")</f>
        <v/>
      </c>
      <c r="B107" s="12" t="str">
        <f>IFERROR(IFERROR(VLOOKUP("H4",[1]Eingabe!A100:J100,3,FALSE),VLOOKUP("H4 (TP)",[1]Eingabe!A100:J100,3,FALSE)),"")</f>
        <v/>
      </c>
      <c r="C107" s="12" t="str">
        <f>IFERROR(IFERROR(VLOOKUP("H4",[1]Eingabe!A100:J100,4,FALSE),VLOOKUP("H4 (TP)",[1]Eingabe!A100:J100,4,FALSE)),"")</f>
        <v/>
      </c>
      <c r="D107" s="12" t="str">
        <f>IFERROR(IFERROR(VLOOKUP("H4",[1]Eingabe!A100:J100,5,FALSE),VLOOKUP("H4 (TP)",[1]Eingabe!A100:J100,5,FALSE)),"")</f>
        <v/>
      </c>
      <c r="E107" s="12" t="str">
        <f>IFERROR(IFERROR(VLOOKUP("H4",[1]Eingabe!A100:J100,2,FALSE),VLOOKUP("H4 (TP)",[1]Eingabe!A100:J100,2,FALSE)),"")</f>
        <v/>
      </c>
      <c r="F107" s="30" t="str">
        <f>IFERROR(IFERROR(VLOOKUP("H4",[1]Eingabe!A100:J100,7,FALSE),VLOOKUP("H4 (TP)",[1]Eingabe!A100:J100,7,FALSE)),"")</f>
        <v/>
      </c>
      <c r="G107" s="30" t="str">
        <f>IFERROR(IFERROR(VLOOKUP("H4",[1]Eingabe!A100:J100,8,FALSE),VLOOKUP("H4 (TP)",[1]Eingabe!A100:J100,8,FALSE)),"")</f>
        <v/>
      </c>
      <c r="H107" s="30" t="str">
        <f>IFERROR(IFERROR(VLOOKUP("H4",[1]Eingabe!A100:J100,9,FALSE),VLOOKUP("H4 (TP)",[1]Eingabe!A100:J100,9,FALSE)),"")</f>
        <v/>
      </c>
      <c r="I107" s="31" t="str">
        <f>IFERROR(IFERROR(VLOOKUP("H4",[1]Eingabe!A100:J100,10,FALSE),VLOOKUP("H4 (TP)",[1]Eingabe!A100:J100,10,FALSE)),"")</f>
        <v/>
      </c>
      <c r="J107" s="28" t="str">
        <f t="shared" si="2"/>
        <v/>
      </c>
      <c r="K107" s="4" t="str">
        <f>IFERROR(VLOOKUP(J107,[1]Punktevergabe!$A$2:$B$107,2,FALSE),"")</f>
        <v/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58" fitToHeight="2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6">
    <pageSetUpPr fitToPage="1"/>
  </sheetPr>
  <dimension ref="A1:L107"/>
  <sheetViews>
    <sheetView zoomScaleNormal="100" workbookViewId="0">
      <selection activeCell="K9" activeCellId="1" sqref="A9:D10 K9:K10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1"/>
      <c r="G2" s="22"/>
      <c r="H2" s="22"/>
      <c r="I2" s="22"/>
      <c r="J2" s="22"/>
    </row>
    <row r="3" spans="1:11">
      <c r="A3" s="1"/>
      <c r="B3" s="2"/>
      <c r="C3" s="2"/>
      <c r="D3" s="2"/>
      <c r="E3" s="2"/>
      <c r="F3" s="22"/>
      <c r="G3" s="22"/>
      <c r="H3" s="22"/>
      <c r="I3" s="22"/>
      <c r="J3" s="22"/>
    </row>
    <row r="4" spans="1:11">
      <c r="A4" s="1"/>
      <c r="B4" s="2"/>
      <c r="C4" s="2"/>
      <c r="D4" s="2"/>
      <c r="E4" s="2"/>
      <c r="F4" s="22"/>
      <c r="G4" s="22"/>
      <c r="H4" s="22"/>
      <c r="I4" s="22"/>
      <c r="J4" s="22"/>
    </row>
    <row r="5" spans="1:11" ht="13.5" thickBot="1">
      <c r="A5" s="1"/>
      <c r="B5" s="2"/>
      <c r="C5" s="2"/>
      <c r="D5" s="2"/>
      <c r="E5" s="2"/>
      <c r="F5" s="22"/>
      <c r="G5" s="22"/>
      <c r="H5" s="22"/>
      <c r="I5" s="22"/>
      <c r="J5" s="22"/>
    </row>
    <row r="6" spans="1:11" ht="16.5" thickBot="1">
      <c r="A6" s="42" t="s">
        <v>21</v>
      </c>
      <c r="B6" s="43"/>
      <c r="C6" s="43"/>
      <c r="D6" s="43"/>
      <c r="E6" s="43"/>
      <c r="F6" s="43"/>
      <c r="G6" s="44"/>
      <c r="H6" s="44"/>
      <c r="I6" s="44"/>
      <c r="J6" s="45"/>
    </row>
    <row r="7" spans="1:11" ht="13.5" thickBot="1"/>
    <row r="8" spans="1:11" ht="13.5" thickBot="1">
      <c r="A8" s="9" t="s">
        <v>2</v>
      </c>
      <c r="B8" s="9" t="s">
        <v>3</v>
      </c>
      <c r="C8" s="9" t="s">
        <v>4</v>
      </c>
      <c r="D8" s="9" t="s">
        <v>5</v>
      </c>
      <c r="E8" s="9" t="s">
        <v>6</v>
      </c>
      <c r="F8" s="9" t="s">
        <v>7</v>
      </c>
      <c r="G8" s="9" t="s">
        <v>8</v>
      </c>
      <c r="H8" s="9" t="s">
        <v>9</v>
      </c>
      <c r="I8" s="9" t="s">
        <v>10</v>
      </c>
      <c r="J8" s="23" t="s">
        <v>15</v>
      </c>
      <c r="K8" s="4" t="s">
        <v>16</v>
      </c>
    </row>
    <row r="9" spans="1:11" ht="13.5" thickBot="1">
      <c r="A9" s="25" t="s">
        <v>133</v>
      </c>
      <c r="B9" s="25" t="s">
        <v>134</v>
      </c>
      <c r="C9" s="25" t="s">
        <v>135</v>
      </c>
      <c r="D9" s="25" t="s">
        <v>136</v>
      </c>
      <c r="E9" s="25">
        <v>38</v>
      </c>
      <c r="F9" s="26">
        <v>1.2847222222222215E-2</v>
      </c>
      <c r="G9" s="26">
        <v>3.62244212962963E-2</v>
      </c>
      <c r="H9" s="26">
        <v>2.3377199074074085E-2</v>
      </c>
      <c r="I9" s="27">
        <v>39.211997286846632</v>
      </c>
      <c r="J9" s="28">
        <v>1</v>
      </c>
      <c r="K9" s="4">
        <v>35</v>
      </c>
    </row>
    <row r="10" spans="1:11" ht="13.5" thickBot="1">
      <c r="A10" s="12" t="s">
        <v>133</v>
      </c>
      <c r="B10" s="12" t="s">
        <v>159</v>
      </c>
      <c r="C10" s="12" t="s">
        <v>160</v>
      </c>
      <c r="D10" s="12" t="s">
        <v>161</v>
      </c>
      <c r="E10" s="12">
        <v>18</v>
      </c>
      <c r="F10" s="30">
        <v>5.9027777777777742E-3</v>
      </c>
      <c r="G10" s="30">
        <v>3.0605439814814811E-2</v>
      </c>
      <c r="H10" s="30">
        <v>2.4702662037037037E-2</v>
      </c>
      <c r="I10" s="31">
        <v>37.108011488490426</v>
      </c>
      <c r="J10" s="28">
        <v>2</v>
      </c>
      <c r="K10" s="4">
        <v>30</v>
      </c>
    </row>
    <row r="11" spans="1:11" ht="13.5" thickBot="1">
      <c r="A11" s="12" t="str">
        <f>IFERROR(IFERROR(VLOOKUP("H5 (TP)",[1]Eingabe!A33:J33,1,FALSE),VLOOKUP("H5",[1]Eingabe!A33:J33,1,FALSE)),"")</f>
        <v/>
      </c>
      <c r="B11" s="12" t="str">
        <f>IFERROR(IFERROR(VLOOKUP("H5",[1]Eingabe!A33:J33,3,FALSE),VLOOKUP("H5 (TP)",[1]Eingabe!A33:J33,3,FALSE)),"")</f>
        <v/>
      </c>
      <c r="C11" s="12" t="str">
        <f>IFERROR(IFERROR(VLOOKUP("H5",[1]Eingabe!A33:J33,4,FALSE),VLOOKUP("H5 (TP)",[1]Eingabe!A33:J33,4,FALSE)),"")</f>
        <v/>
      </c>
      <c r="D11" s="12" t="str">
        <f>IFERROR(IFERROR(VLOOKUP("H5",[1]Eingabe!A33:J33,5,FALSE),VLOOKUP("H5 (TP)",[1]Eingabe!A33:J33,5,FALSE)),"")</f>
        <v/>
      </c>
      <c r="E11" s="12" t="str">
        <f>IFERROR(IFERROR(VLOOKUP("H5",[1]Eingabe!A33:J33,2,FALSE),VLOOKUP("H5 (TP)",[1]Eingabe!A33:J33,2,FALSE)),"")</f>
        <v/>
      </c>
      <c r="F11" s="30" t="str">
        <f>IFERROR(IFERROR(VLOOKUP("H5",[1]Eingabe!A33:J33,7,FALSE),VLOOKUP("H5 (TP)",[1]Eingabe!A33:J33,7,FALSE)),"")</f>
        <v/>
      </c>
      <c r="G11" s="30" t="str">
        <f>IFERROR(IFERROR(VLOOKUP("H5",[1]Eingabe!A33:J33,8,FALSE),VLOOKUP("H5 (TP)",[1]Eingabe!A33:J33,8,FALSE)),"")</f>
        <v/>
      </c>
      <c r="H11" s="30" t="str">
        <f>IFERROR(IFERROR(VLOOKUP("H5",[1]Eingabe!A33:J33,9,FALSE),VLOOKUP("H5 (TP)",[1]Eingabe!A33:J33,9,FALSE)),"")</f>
        <v/>
      </c>
      <c r="I11" s="31" t="str">
        <f>IFERROR(IFERROR(VLOOKUP("H5",[1]Eingabe!A33:J33,10,FALSE),VLOOKUP("H5 (TP)",[1]Eingabe!A33:J33,10,FALSE)),"")</f>
        <v/>
      </c>
      <c r="J11" s="28" t="str">
        <f t="shared" ref="J11:J42" si="0">IFERROR(RANK(I11,$I$9:$I$107),"")</f>
        <v/>
      </c>
      <c r="K11" s="4" t="str">
        <f>IFERROR(VLOOKUP(J11,[1]Punktevergabe!$A$2:$B$107,2,FALSE),"")</f>
        <v/>
      </c>
    </row>
    <row r="12" spans="1:11" ht="13.5" thickBot="1">
      <c r="A12" s="12" t="str">
        <f>IFERROR(IFERROR(VLOOKUP("H5 (TP)",[1]Eingabe!A5:J5,1,FALSE),VLOOKUP("H5",[1]Eingabe!A5:J5,1,FALSE)),"")</f>
        <v/>
      </c>
      <c r="B12" s="12" t="str">
        <f>IFERROR(IFERROR(VLOOKUP("H5",[1]Eingabe!A5:J5,3,FALSE),VLOOKUP("H5 (TP)",[1]Eingabe!A5:J5,3,FALSE)),"")</f>
        <v/>
      </c>
      <c r="C12" s="12" t="str">
        <f>IFERROR(IFERROR(VLOOKUP("H5",[1]Eingabe!A5:J5,4,FALSE),VLOOKUP("H5 (TP)",[1]Eingabe!A5:J5,4,FALSE)),"")</f>
        <v/>
      </c>
      <c r="D12" s="12" t="str">
        <f>IFERROR(IFERROR(VLOOKUP("H5",[1]Eingabe!A5:J5,5,FALSE),VLOOKUP("H5 (TP)",[1]Eingabe!A5:J5,5,FALSE)),"")</f>
        <v/>
      </c>
      <c r="E12" s="12" t="str">
        <f>IFERROR(IFERROR(VLOOKUP("H5",[1]Eingabe!A5:J5,2,FALSE),VLOOKUP("H5 (TP)",[1]Eingabe!A5:J5,2,FALSE)),"")</f>
        <v/>
      </c>
      <c r="F12" s="30" t="str">
        <f>IFERROR(IFERROR(VLOOKUP("H5",[1]Eingabe!A5:J5,7,FALSE),VLOOKUP("H5 (TP)",[1]Eingabe!A5:J5,7,FALSE)),"")</f>
        <v/>
      </c>
      <c r="G12" s="30" t="str">
        <f>IFERROR(IFERROR(VLOOKUP("H5",[1]Eingabe!A5:J5,8,FALSE),VLOOKUP("H5 (TP)",[1]Eingabe!A5:J5,8,FALSE)),"")</f>
        <v/>
      </c>
      <c r="H12" s="30" t="str">
        <f>IFERROR(IFERROR(VLOOKUP("H5",[1]Eingabe!A5:J5,9,FALSE),VLOOKUP("H5 (TP)",[1]Eingabe!A5:J5,9,FALSE)),"")</f>
        <v/>
      </c>
      <c r="I12" s="31" t="str">
        <f>IFERROR(IFERROR(VLOOKUP("H5",[1]Eingabe!A5:J5,10,FALSE),VLOOKUP("H5 (TP)",[1]Eingabe!A5:J5,10,FALSE)),"")</f>
        <v/>
      </c>
      <c r="J12" s="28" t="str">
        <f t="shared" si="0"/>
        <v/>
      </c>
      <c r="K12" s="4" t="str">
        <f>IFERROR(VLOOKUP(J12,[1]Punktevergabe!$A$2:$B$107,2,FALSE),"")</f>
        <v/>
      </c>
    </row>
    <row r="13" spans="1:11" ht="13.5" thickBot="1">
      <c r="A13" s="12" t="str">
        <f>IFERROR(IFERROR(VLOOKUP("H5 (TP)",[1]Eingabe!A7:J7,1,FALSE),VLOOKUP("H5",[1]Eingabe!A7:J7,1,FALSE)),"")</f>
        <v/>
      </c>
      <c r="B13" s="12" t="str">
        <f>IFERROR(IFERROR(VLOOKUP("H5",[1]Eingabe!A7:J7,3,FALSE),VLOOKUP("H5 (TP)",[1]Eingabe!A7:J7,3,FALSE)),"")</f>
        <v/>
      </c>
      <c r="C13" s="12" t="str">
        <f>IFERROR(IFERROR(VLOOKUP("H5",[1]Eingabe!A7:J7,4,FALSE),VLOOKUP("H5 (TP)",[1]Eingabe!A7:J7,4,FALSE)),"")</f>
        <v/>
      </c>
      <c r="D13" s="12" t="str">
        <f>IFERROR(IFERROR(VLOOKUP("H5",[1]Eingabe!A7:J7,5,FALSE),VLOOKUP("H5 (TP)",[1]Eingabe!A7:J7,5,FALSE)),"")</f>
        <v/>
      </c>
      <c r="E13" s="12" t="str">
        <f>IFERROR(IFERROR(VLOOKUP("H5",[1]Eingabe!A7:J7,2,FALSE),VLOOKUP("H5 (TP)",[1]Eingabe!A7:J7,2,FALSE)),"")</f>
        <v/>
      </c>
      <c r="F13" s="30" t="str">
        <f>IFERROR(IFERROR(VLOOKUP("H5",[1]Eingabe!A7:J7,7,FALSE),VLOOKUP("H5 (TP)",[1]Eingabe!A7:J7,7,FALSE)),"")</f>
        <v/>
      </c>
      <c r="G13" s="30" t="str">
        <f>IFERROR(IFERROR(VLOOKUP("H5",[1]Eingabe!A7:J7,8,FALSE),VLOOKUP("H5 (TP)",[1]Eingabe!A7:J7,8,FALSE)),"")</f>
        <v/>
      </c>
      <c r="H13" s="30" t="str">
        <f>IFERROR(IFERROR(VLOOKUP("H5",[1]Eingabe!A7:J7,9,FALSE),VLOOKUP("H5 (TP)",[1]Eingabe!A7:J7,9,FALSE)),"")</f>
        <v/>
      </c>
      <c r="I13" s="31" t="str">
        <f>IFERROR(IFERROR(VLOOKUP("H5",[1]Eingabe!A7:J7,10,FALSE),VLOOKUP("H5 (TP)",[1]Eingabe!A7:J7,10,FALSE)),"")</f>
        <v/>
      </c>
      <c r="J13" s="28" t="str">
        <f t="shared" si="0"/>
        <v/>
      </c>
      <c r="K13" s="4" t="str">
        <f>IFERROR(VLOOKUP(J13,[1]Punktevergabe!$A$2:$B$107,2,FALSE),"")</f>
        <v/>
      </c>
    </row>
    <row r="14" spans="1:11" ht="13.5" thickBot="1">
      <c r="A14" s="12" t="str">
        <f>IFERROR(IFERROR(VLOOKUP("H5 (TP)",[1]Eingabe!A2:J2,1,FALSE),VLOOKUP("H5",[1]Eingabe!A2:J2,1,FALSE)),"")</f>
        <v/>
      </c>
      <c r="B14" s="12" t="str">
        <f>IFERROR(IFERROR(VLOOKUP("H5",[1]Eingabe!A2:J2,3,FALSE),VLOOKUP("H5 (TP)",[1]Eingabe!A2:J2,3,FALSE)),"")</f>
        <v/>
      </c>
      <c r="C14" s="12" t="str">
        <f>IFERROR(IFERROR(VLOOKUP("H5",[1]Eingabe!A2:J2,4,FALSE),VLOOKUP("H5 (TP)",[1]Eingabe!A2:J2,4,FALSE)),"")</f>
        <v/>
      </c>
      <c r="D14" s="12" t="str">
        <f>IFERROR(IFERROR(VLOOKUP("H5",[1]Eingabe!A2:J2,5,FALSE),VLOOKUP("H5 (TP)",[1]Eingabe!A2:J2,5,FALSE)),"")</f>
        <v/>
      </c>
      <c r="E14" s="12" t="str">
        <f>IFERROR(IFERROR(VLOOKUP("H5",[1]Eingabe!A2:J2,2,FALSE),VLOOKUP("H5 (TP)",[1]Eingabe!A2:J2,2,FALSE)),"")</f>
        <v/>
      </c>
      <c r="F14" s="30" t="str">
        <f>IFERROR(IFERROR(VLOOKUP("H5",[1]Eingabe!A2:J2,7,FALSE),VLOOKUP("H5 (TP)",[1]Eingabe!A2:J2,7,FALSE)),"")</f>
        <v/>
      </c>
      <c r="G14" s="30" t="str">
        <f>IFERROR(IFERROR(VLOOKUP("H5",[1]Eingabe!A2:J2,8,FALSE),VLOOKUP("H5 (TP)",[1]Eingabe!A2:J2,8,FALSE)),"")</f>
        <v/>
      </c>
      <c r="H14" s="30" t="str">
        <f>IFERROR(IFERROR(VLOOKUP("H5",[1]Eingabe!A2:J2,9,FALSE),VLOOKUP("H5 (TP)",[1]Eingabe!A2:J2,9,FALSE)),"")</f>
        <v/>
      </c>
      <c r="I14" s="31" t="str">
        <f>IFERROR(IFERROR(VLOOKUP("H5",[1]Eingabe!A2:J2,10,FALSE),VLOOKUP("H5 (TP)",[1]Eingabe!A2:J2,10,FALSE)),"")</f>
        <v/>
      </c>
      <c r="J14" s="28" t="str">
        <f t="shared" si="0"/>
        <v/>
      </c>
      <c r="K14" s="4" t="str">
        <f>IFERROR(VLOOKUP(J14,[1]Punktevergabe!$A$2:$B$107,2,FALSE),"")</f>
        <v/>
      </c>
    </row>
    <row r="15" spans="1:11" ht="13.5" thickBot="1">
      <c r="A15" s="12" t="str">
        <f>IFERROR(IFERROR(VLOOKUP("H5 (TP)",[1]Eingabe!A3:J3,1,FALSE),VLOOKUP("H5",[1]Eingabe!A3:J3,1,FALSE)),"")</f>
        <v/>
      </c>
      <c r="B15" s="12" t="str">
        <f>IFERROR(IFERROR(VLOOKUP("H5",[1]Eingabe!A3:J3,3,FALSE),VLOOKUP("H5 (TP)",[1]Eingabe!A3:J3,3,FALSE)),"")</f>
        <v/>
      </c>
      <c r="C15" s="12" t="str">
        <f>IFERROR(IFERROR(VLOOKUP("H5",[1]Eingabe!A3:J3,4,FALSE),VLOOKUP("H5 (TP)",[1]Eingabe!A3:J3,4,FALSE)),"")</f>
        <v/>
      </c>
      <c r="D15" s="12" t="str">
        <f>IFERROR(IFERROR(VLOOKUP("H5",[1]Eingabe!A3:J3,5,FALSE),VLOOKUP("H5 (TP)",[1]Eingabe!A3:J3,5,FALSE)),"")</f>
        <v/>
      </c>
      <c r="E15" s="12" t="str">
        <f>IFERROR(IFERROR(VLOOKUP("H5",[1]Eingabe!A3:J3,2,FALSE),VLOOKUP("H5 (TP)",[1]Eingabe!A3:J3,2,FALSE)),"")</f>
        <v/>
      </c>
      <c r="F15" s="30" t="str">
        <f>IFERROR(IFERROR(VLOOKUP("H5",[1]Eingabe!A3:J3,7,FALSE),VLOOKUP("H5 (TP)",[1]Eingabe!A3:J3,7,FALSE)),"")</f>
        <v/>
      </c>
      <c r="G15" s="30" t="str">
        <f>IFERROR(IFERROR(VLOOKUP("H5",[1]Eingabe!A3:J3,8,FALSE),VLOOKUP("H5 (TP)",[1]Eingabe!A3:J3,8,FALSE)),"")</f>
        <v/>
      </c>
      <c r="H15" s="30" t="str">
        <f>IFERROR(IFERROR(VLOOKUP("H5",[1]Eingabe!A3:J3,9,FALSE),VLOOKUP("H5 (TP)",[1]Eingabe!A3:J3,9,FALSE)),"")</f>
        <v/>
      </c>
      <c r="I15" s="31" t="str">
        <f>IFERROR(IFERROR(VLOOKUP("H5",[1]Eingabe!A3:J3,10,FALSE),VLOOKUP("H5 (TP)",[1]Eingabe!A3:J3,10,FALSE)),"")</f>
        <v/>
      </c>
      <c r="J15" s="28" t="str">
        <f t="shared" si="0"/>
        <v/>
      </c>
      <c r="K15" s="4" t="str">
        <f>IFERROR(VLOOKUP(J15,[1]Punktevergabe!$A$2:$B$107,2,FALSE),"")</f>
        <v/>
      </c>
    </row>
    <row r="16" spans="1:11" ht="13.5" thickBot="1">
      <c r="A16" s="12" t="str">
        <f>IFERROR(IFERROR(VLOOKUP("H5 (TP)",[1]Eingabe!A4:J4,1,FALSE),VLOOKUP("H5",[1]Eingabe!A4:J4,1,FALSE)),"")</f>
        <v/>
      </c>
      <c r="B16" s="12" t="str">
        <f>IFERROR(IFERROR(VLOOKUP("H5",[1]Eingabe!A4:J4,3,FALSE),VLOOKUP("H5 (TP)",[1]Eingabe!A4:J4,3,FALSE)),"")</f>
        <v/>
      </c>
      <c r="C16" s="12" t="str">
        <f>IFERROR(IFERROR(VLOOKUP("H5",[1]Eingabe!A4:J4,4,FALSE),VLOOKUP("H5 (TP)",[1]Eingabe!A4:J4,4,FALSE)),"")</f>
        <v/>
      </c>
      <c r="D16" s="12" t="str">
        <f>IFERROR(IFERROR(VLOOKUP("H5",[1]Eingabe!A4:J4,5,FALSE),VLOOKUP("H5 (TP)",[1]Eingabe!A4:J4,5,FALSE)),"")</f>
        <v/>
      </c>
      <c r="E16" s="12" t="str">
        <f>IFERROR(IFERROR(VLOOKUP("H5",[1]Eingabe!A4:J4,2,FALSE),VLOOKUP("H5 (TP)",[1]Eingabe!A4:J4,2,FALSE)),"")</f>
        <v/>
      </c>
      <c r="F16" s="30" t="str">
        <f>IFERROR(IFERROR(VLOOKUP("H5",[1]Eingabe!A4:J4,7,FALSE),VLOOKUP("H5 (TP)",[1]Eingabe!A4:J4,7,FALSE)),"")</f>
        <v/>
      </c>
      <c r="G16" s="30" t="str">
        <f>IFERROR(IFERROR(VLOOKUP("H5",[1]Eingabe!A4:J4,8,FALSE),VLOOKUP("H5 (TP)",[1]Eingabe!A4:J4,8,FALSE)),"")</f>
        <v/>
      </c>
      <c r="H16" s="30" t="str">
        <f>IFERROR(IFERROR(VLOOKUP("H5",[1]Eingabe!A4:J4,9,FALSE),VLOOKUP("H5 (TP)",[1]Eingabe!A4:J4,9,FALSE)),"")</f>
        <v/>
      </c>
      <c r="I16" s="31" t="str">
        <f>IFERROR(IFERROR(VLOOKUP("H5",[1]Eingabe!A4:J4,10,FALSE),VLOOKUP("H5 (TP)",[1]Eingabe!A4:J4,10,FALSE)),"")</f>
        <v/>
      </c>
      <c r="J16" s="28" t="str">
        <f t="shared" si="0"/>
        <v/>
      </c>
      <c r="K16" s="4" t="str">
        <f>IFERROR(VLOOKUP(J16,[1]Punktevergabe!$A$2:$B$107,2,FALSE),"")</f>
        <v/>
      </c>
    </row>
    <row r="17" spans="1:12" ht="13.5" thickBot="1">
      <c r="A17" s="12" t="str">
        <f>IFERROR(IFERROR(VLOOKUP("H5 (TP)",[1]Eingabe!A6:J6,1,FALSE),VLOOKUP("H5",[1]Eingabe!A6:J6,1,FALSE)),"")</f>
        <v/>
      </c>
      <c r="B17" s="12" t="str">
        <f>IFERROR(IFERROR(VLOOKUP("H5",[1]Eingabe!A6:J6,3,FALSE),VLOOKUP("H5 (TP)",[1]Eingabe!A6:J6,3,FALSE)),"")</f>
        <v/>
      </c>
      <c r="C17" s="12" t="str">
        <f>IFERROR(IFERROR(VLOOKUP("H5",[1]Eingabe!A6:J6,4,FALSE),VLOOKUP("H5 (TP)",[1]Eingabe!A6:J6,4,FALSE)),"")</f>
        <v/>
      </c>
      <c r="D17" s="12" t="str">
        <f>IFERROR(IFERROR(VLOOKUP("H5",[1]Eingabe!A6:J6,5,FALSE),VLOOKUP("H5 (TP)",[1]Eingabe!A6:J6,5,FALSE)),"")</f>
        <v/>
      </c>
      <c r="E17" s="12" t="str">
        <f>IFERROR(IFERROR(VLOOKUP("H5",[1]Eingabe!A6:J6,2,FALSE),VLOOKUP("H5 (TP)",[1]Eingabe!A6:J6,2,FALSE)),"")</f>
        <v/>
      </c>
      <c r="F17" s="30" t="str">
        <f>IFERROR(IFERROR(VLOOKUP("H5",[1]Eingabe!A6:J6,7,FALSE),VLOOKUP("H5 (TP)",[1]Eingabe!A6:J6,7,FALSE)),"")</f>
        <v/>
      </c>
      <c r="G17" s="30" t="str">
        <f>IFERROR(IFERROR(VLOOKUP("H5",[1]Eingabe!A6:J6,8,FALSE),VLOOKUP("H5 (TP)",[1]Eingabe!A6:J6,8,FALSE)),"")</f>
        <v/>
      </c>
      <c r="H17" s="30" t="str">
        <f>IFERROR(IFERROR(VLOOKUP("H5",[1]Eingabe!A6:J6,9,FALSE),VLOOKUP("H5 (TP)",[1]Eingabe!A6:J6,9,FALSE)),"")</f>
        <v/>
      </c>
      <c r="I17" s="31" t="str">
        <f>IFERROR(IFERROR(VLOOKUP("H5",[1]Eingabe!A6:J6,10,FALSE),VLOOKUP("H5 (TP)",[1]Eingabe!A6:J6,10,FALSE)),"")</f>
        <v/>
      </c>
      <c r="J17" s="28" t="str">
        <f t="shared" si="0"/>
        <v/>
      </c>
      <c r="K17" s="4" t="str">
        <f>IFERROR(VLOOKUP(J17,[1]Punktevergabe!$A$2:$B$107,2,FALSE),"")</f>
        <v/>
      </c>
    </row>
    <row r="18" spans="1:12" ht="13.5" thickBot="1">
      <c r="A18" s="12" t="str">
        <f>IFERROR(IFERROR(VLOOKUP("H5 (TP)",[1]Eingabe!A8:J8,1,FALSE),VLOOKUP("H5",[1]Eingabe!A8:J8,1,FALSE)),"")</f>
        <v/>
      </c>
      <c r="B18" s="12" t="str">
        <f>IFERROR(IFERROR(VLOOKUP("H5",[1]Eingabe!A8:J8,3,FALSE),VLOOKUP("H5 (TP)",[1]Eingabe!A8:J8,3,FALSE)),"")</f>
        <v/>
      </c>
      <c r="C18" s="12" t="str">
        <f>IFERROR(IFERROR(VLOOKUP("H5",[1]Eingabe!A8:J8,4,FALSE),VLOOKUP("H5 (TP)",[1]Eingabe!A8:J8,4,FALSE)),"")</f>
        <v/>
      </c>
      <c r="D18" s="12" t="str">
        <f>IFERROR(IFERROR(VLOOKUP("H5",[1]Eingabe!A8:J8,5,FALSE),VLOOKUP("H5 (TP)",[1]Eingabe!A8:J8,5,FALSE)),"")</f>
        <v/>
      </c>
      <c r="E18" s="12" t="str">
        <f>IFERROR(IFERROR(VLOOKUP("H5",[1]Eingabe!A8:J8,2,FALSE),VLOOKUP("H5 (TP)",[1]Eingabe!A8:J8,2,FALSE)),"")</f>
        <v/>
      </c>
      <c r="F18" s="30" t="str">
        <f>IFERROR(IFERROR(VLOOKUP("H5",[1]Eingabe!A8:J8,7,FALSE),VLOOKUP("H5 (TP)",[1]Eingabe!A8:J8,7,FALSE)),"")</f>
        <v/>
      </c>
      <c r="G18" s="30" t="str">
        <f>IFERROR(IFERROR(VLOOKUP("H5",[1]Eingabe!A8:J8,8,FALSE),VLOOKUP("H5 (TP)",[1]Eingabe!A8:J8,8,FALSE)),"")</f>
        <v/>
      </c>
      <c r="H18" s="30" t="str">
        <f>IFERROR(IFERROR(VLOOKUP("H5",[1]Eingabe!A8:J8,9,FALSE),VLOOKUP("H5 (TP)",[1]Eingabe!A8:J8,9,FALSE)),"")</f>
        <v/>
      </c>
      <c r="I18" s="31" t="str">
        <f>IFERROR(IFERROR(VLOOKUP("H5",[1]Eingabe!A8:J8,10,FALSE),VLOOKUP("H5 (TP)",[1]Eingabe!A8:J8,10,FALSE)),"")</f>
        <v/>
      </c>
      <c r="J18" s="28" t="str">
        <f t="shared" si="0"/>
        <v/>
      </c>
      <c r="K18" s="4" t="str">
        <f>IFERROR(VLOOKUP(J18,[1]Punktevergabe!$A$2:$B$107,2,FALSE),"")</f>
        <v/>
      </c>
    </row>
    <row r="19" spans="1:12" ht="13.5" thickBot="1">
      <c r="A19" s="12" t="str">
        <f>IFERROR(IFERROR(VLOOKUP("H5 (TP)",[1]Eingabe!A9:J9,1,FALSE),VLOOKUP("H5",[1]Eingabe!A9:J9,1,FALSE)),"")</f>
        <v/>
      </c>
      <c r="B19" s="12" t="str">
        <f>IFERROR(IFERROR(VLOOKUP("H5",[1]Eingabe!A9:J9,3,FALSE),VLOOKUP("H5 (TP)",[1]Eingabe!A9:J9,3,FALSE)),"")</f>
        <v/>
      </c>
      <c r="C19" s="12" t="str">
        <f>IFERROR(IFERROR(VLOOKUP("H5",[1]Eingabe!A9:J9,4,FALSE),VLOOKUP("H5 (TP)",[1]Eingabe!A9:J9,4,FALSE)),"")</f>
        <v/>
      </c>
      <c r="D19" s="12" t="str">
        <f>IFERROR(IFERROR(VLOOKUP("H5",[1]Eingabe!A9:J9,5,FALSE),VLOOKUP("H5 (TP)",[1]Eingabe!A9:J9,5,FALSE)),"")</f>
        <v/>
      </c>
      <c r="E19" s="12" t="str">
        <f>IFERROR(IFERROR(VLOOKUP("H5",[1]Eingabe!A9:J9,2,FALSE),VLOOKUP("H5 (TP)",[1]Eingabe!A9:J9,2,FALSE)),"")</f>
        <v/>
      </c>
      <c r="F19" s="30" t="str">
        <f>IFERROR(IFERROR(VLOOKUP("H5",[1]Eingabe!A9:J9,7,FALSE),VLOOKUP("H5 (TP)",[1]Eingabe!A9:J9,7,FALSE)),"")</f>
        <v/>
      </c>
      <c r="G19" s="30" t="str">
        <f>IFERROR(IFERROR(VLOOKUP("H5",[1]Eingabe!A9:J9,8,FALSE),VLOOKUP("H5 (TP)",[1]Eingabe!A9:J9,8,FALSE)),"")</f>
        <v/>
      </c>
      <c r="H19" s="30" t="str">
        <f>IFERROR(IFERROR(VLOOKUP("H5",[1]Eingabe!A9:J9,9,FALSE),VLOOKUP("H5 (TP)",[1]Eingabe!A9:J9,9,FALSE)),"")</f>
        <v/>
      </c>
      <c r="I19" s="31" t="str">
        <f>IFERROR(IFERROR(VLOOKUP("H5",[1]Eingabe!A9:J9,10,FALSE),VLOOKUP("H5 (TP)",[1]Eingabe!A9:J9,10,FALSE)),"")</f>
        <v/>
      </c>
      <c r="J19" s="28" t="str">
        <f t="shared" si="0"/>
        <v/>
      </c>
      <c r="K19" s="4" t="str">
        <f>IFERROR(VLOOKUP(J19,[1]Punktevergabe!$A$2:$B$107,2,FALSE),"")</f>
        <v/>
      </c>
    </row>
    <row r="20" spans="1:12" ht="13.5" thickBot="1">
      <c r="A20" s="12" t="str">
        <f>IFERROR(IFERROR(VLOOKUP("H5 (TP)",[1]Eingabe!A10:J10,1,FALSE),VLOOKUP("H5",[1]Eingabe!A10:J10,1,FALSE)),"")</f>
        <v/>
      </c>
      <c r="B20" s="12" t="str">
        <f>IFERROR(IFERROR(VLOOKUP("H5",[1]Eingabe!A10:J10,3,FALSE),VLOOKUP("H5 (TP)",[1]Eingabe!A10:J10,3,FALSE)),"")</f>
        <v/>
      </c>
      <c r="C20" s="12" t="str">
        <f>IFERROR(IFERROR(VLOOKUP("H5",[1]Eingabe!A10:J10,4,FALSE),VLOOKUP("H5 (TP)",[1]Eingabe!A10:J10,4,FALSE)),"")</f>
        <v/>
      </c>
      <c r="D20" s="12" t="str">
        <f>IFERROR(IFERROR(VLOOKUP("H5",[1]Eingabe!A10:J10,5,FALSE),VLOOKUP("H5 (TP)",[1]Eingabe!A10:J10,5,FALSE)),"")</f>
        <v/>
      </c>
      <c r="E20" s="12" t="str">
        <f>IFERROR(IFERROR(VLOOKUP("H5",[1]Eingabe!A10:J10,2,FALSE),VLOOKUP("H5 (TP)",[1]Eingabe!A10:J10,2,FALSE)),"")</f>
        <v/>
      </c>
      <c r="F20" s="30" t="str">
        <f>IFERROR(IFERROR(VLOOKUP("H5",[1]Eingabe!A10:J10,7,FALSE),VLOOKUP("H5 (TP)",[1]Eingabe!A10:J10,7,FALSE)),"")</f>
        <v/>
      </c>
      <c r="G20" s="30" t="str">
        <f>IFERROR(IFERROR(VLOOKUP("H5",[1]Eingabe!A10:J10,8,FALSE),VLOOKUP("H5 (TP)",[1]Eingabe!A10:J10,8,FALSE)),"")</f>
        <v/>
      </c>
      <c r="H20" s="30" t="str">
        <f>IFERROR(IFERROR(VLOOKUP("H5",[1]Eingabe!A10:J10,9,FALSE),VLOOKUP("H5 (TP)",[1]Eingabe!A10:J10,9,FALSE)),"")</f>
        <v/>
      </c>
      <c r="I20" s="31" t="str">
        <f>IFERROR(IFERROR(VLOOKUP("H5",[1]Eingabe!A10:J10,10,FALSE),VLOOKUP("H5 (TP)",[1]Eingabe!A10:J10,10,FALSE)),"")</f>
        <v/>
      </c>
      <c r="J20" s="28" t="str">
        <f t="shared" si="0"/>
        <v/>
      </c>
      <c r="K20" s="4" t="str">
        <f>IFERROR(VLOOKUP(J20,[1]Punktevergabe!$A$2:$B$107,2,FALSE),"")</f>
        <v/>
      </c>
    </row>
    <row r="21" spans="1:12" ht="13.5" thickBot="1">
      <c r="A21" s="12" t="str">
        <f>IFERROR(IFERROR(VLOOKUP("H5 (TP)",[1]Eingabe!A11:J11,1,FALSE),VLOOKUP("H5",[1]Eingabe!A11:J11,1,FALSE)),"")</f>
        <v/>
      </c>
      <c r="B21" s="12" t="str">
        <f>IFERROR(IFERROR(VLOOKUP("H5",[1]Eingabe!A11:J11,3,FALSE),VLOOKUP("H5 (TP)",[1]Eingabe!A11:J11,3,FALSE)),"")</f>
        <v/>
      </c>
      <c r="C21" s="12" t="str">
        <f>IFERROR(IFERROR(VLOOKUP("H5",[1]Eingabe!A11:J11,4,FALSE),VLOOKUP("H5 (TP)",[1]Eingabe!A11:J11,4,FALSE)),"")</f>
        <v/>
      </c>
      <c r="D21" s="12" t="str">
        <f>IFERROR(IFERROR(VLOOKUP("H5",[1]Eingabe!A11:J11,5,FALSE),VLOOKUP("H5 (TP)",[1]Eingabe!A11:J11,5,FALSE)),"")</f>
        <v/>
      </c>
      <c r="E21" s="12" t="str">
        <f>IFERROR(IFERROR(VLOOKUP("H5",[1]Eingabe!A11:J11,2,FALSE),VLOOKUP("H5 (TP)",[1]Eingabe!A11:J11,2,FALSE)),"")</f>
        <v/>
      </c>
      <c r="F21" s="30" t="str">
        <f>IFERROR(IFERROR(VLOOKUP("H5",[1]Eingabe!A11:J11,7,FALSE),VLOOKUP("H5 (TP)",[1]Eingabe!A11:J11,7,FALSE)),"")</f>
        <v/>
      </c>
      <c r="G21" s="30" t="str">
        <f>IFERROR(IFERROR(VLOOKUP("H5",[1]Eingabe!A11:J11,8,FALSE),VLOOKUP("H5 (TP)",[1]Eingabe!A11:J11,8,FALSE)),"")</f>
        <v/>
      </c>
      <c r="H21" s="30" t="str">
        <f>IFERROR(IFERROR(VLOOKUP("H5",[1]Eingabe!A11:J11,9,FALSE),VLOOKUP("H5 (TP)",[1]Eingabe!A11:J11,9,FALSE)),"")</f>
        <v/>
      </c>
      <c r="I21" s="31" t="str">
        <f>IFERROR(IFERROR(VLOOKUP("H5",[1]Eingabe!A11:J11,10,FALSE),VLOOKUP("H5 (TP)",[1]Eingabe!A11:J11,10,FALSE)),"")</f>
        <v/>
      </c>
      <c r="J21" s="28" t="str">
        <f t="shared" si="0"/>
        <v/>
      </c>
      <c r="K21" s="4" t="str">
        <f>IFERROR(VLOOKUP(J21,[1]Punktevergabe!$A$2:$B$107,2,FALSE),"")</f>
        <v/>
      </c>
    </row>
    <row r="22" spans="1:12" ht="13.5" thickBot="1">
      <c r="A22" s="12" t="str">
        <f>IFERROR(IFERROR(VLOOKUP("H5 (TP)",[1]Eingabe!A12:J12,1,FALSE),VLOOKUP("H5",[1]Eingabe!A12:J12,1,FALSE)),"")</f>
        <v/>
      </c>
      <c r="B22" s="12" t="str">
        <f>IFERROR(IFERROR(VLOOKUP("H5",[1]Eingabe!A12:J12,3,FALSE),VLOOKUP("H5 (TP)",[1]Eingabe!A12:J12,3,FALSE)),"")</f>
        <v/>
      </c>
      <c r="C22" s="12" t="str">
        <f>IFERROR(IFERROR(VLOOKUP("H5",[1]Eingabe!A12:J12,4,FALSE),VLOOKUP("H5 (TP)",[1]Eingabe!A12:J12,4,FALSE)),"")</f>
        <v/>
      </c>
      <c r="D22" s="12" t="str">
        <f>IFERROR(IFERROR(VLOOKUP("H5",[1]Eingabe!A12:J12,5,FALSE),VLOOKUP("H5 (TP)",[1]Eingabe!A12:J12,5,FALSE)),"")</f>
        <v/>
      </c>
      <c r="E22" s="12" t="str">
        <f>IFERROR(IFERROR(VLOOKUP("H5",[1]Eingabe!A12:J12,2,FALSE),VLOOKUP("H5 (TP)",[1]Eingabe!A12:J12,2,FALSE)),"")</f>
        <v/>
      </c>
      <c r="F22" s="30" t="str">
        <f>IFERROR(IFERROR(VLOOKUP("H5",[1]Eingabe!A12:J12,7,FALSE),VLOOKUP("H5 (TP)",[1]Eingabe!A12:J12,7,FALSE)),"")</f>
        <v/>
      </c>
      <c r="G22" s="30" t="str">
        <f>IFERROR(IFERROR(VLOOKUP("H5",[1]Eingabe!A12:J12,8,FALSE),VLOOKUP("H5 (TP)",[1]Eingabe!A12:J12,8,FALSE)),"")</f>
        <v/>
      </c>
      <c r="H22" s="30" t="str">
        <f>IFERROR(IFERROR(VLOOKUP("H5",[1]Eingabe!A12:J12,9,FALSE),VLOOKUP("H5 (TP)",[1]Eingabe!A12:J12,9,FALSE)),"")</f>
        <v/>
      </c>
      <c r="I22" s="31" t="str">
        <f>IFERROR(IFERROR(VLOOKUP("H5",[1]Eingabe!A12:J12,10,FALSE),VLOOKUP("H5 (TP)",[1]Eingabe!A12:J12,10,FALSE)),"")</f>
        <v/>
      </c>
      <c r="J22" s="28" t="str">
        <f t="shared" si="0"/>
        <v/>
      </c>
      <c r="K22" s="4" t="str">
        <f>IFERROR(VLOOKUP(J22,[1]Punktevergabe!$A$2:$B$107,2,FALSE),"")</f>
        <v/>
      </c>
    </row>
    <row r="23" spans="1:12" ht="13.5" thickBot="1">
      <c r="A23" s="12" t="str">
        <f>IFERROR(IFERROR(VLOOKUP("H5 (TP)",[1]Eingabe!A13:J13,1,FALSE),VLOOKUP("H5",[1]Eingabe!A13:J13,1,FALSE)),"")</f>
        <v/>
      </c>
      <c r="B23" s="12" t="str">
        <f>IFERROR(IFERROR(VLOOKUP("H5",[1]Eingabe!A13:J13,3,FALSE),VLOOKUP("H5 (TP)",[1]Eingabe!A13:J13,3,FALSE)),"")</f>
        <v/>
      </c>
      <c r="C23" s="12" t="str">
        <f>IFERROR(IFERROR(VLOOKUP("H5",[1]Eingabe!A13:J13,4,FALSE),VLOOKUP("H5 (TP)",[1]Eingabe!A13:J13,4,FALSE)),"")</f>
        <v/>
      </c>
      <c r="D23" s="12" t="str">
        <f>IFERROR(IFERROR(VLOOKUP("H5",[1]Eingabe!A13:J13,5,FALSE),VLOOKUP("H5 (TP)",[1]Eingabe!A13:J13,5,FALSE)),"")</f>
        <v/>
      </c>
      <c r="E23" s="12" t="str">
        <f>IFERROR(IFERROR(VLOOKUP("H5",[1]Eingabe!A13:J13,2,FALSE),VLOOKUP("H5 (TP)",[1]Eingabe!A13:J13,2,FALSE)),"")</f>
        <v/>
      </c>
      <c r="F23" s="30" t="str">
        <f>IFERROR(IFERROR(VLOOKUP("H5",[1]Eingabe!A13:J13,7,FALSE),VLOOKUP("H5 (TP)",[1]Eingabe!A13:J13,7,FALSE)),"")</f>
        <v/>
      </c>
      <c r="G23" s="30" t="str">
        <f>IFERROR(IFERROR(VLOOKUP("H5",[1]Eingabe!A13:J13,8,FALSE),VLOOKUP("H5 (TP)",[1]Eingabe!A13:J13,8,FALSE)),"")</f>
        <v/>
      </c>
      <c r="H23" s="30" t="str">
        <f>IFERROR(IFERROR(VLOOKUP("H5",[1]Eingabe!A13:J13,9,FALSE),VLOOKUP("H5 (TP)",[1]Eingabe!A13:J13,9,FALSE)),"")</f>
        <v/>
      </c>
      <c r="I23" s="31" t="str">
        <f>IFERROR(IFERROR(VLOOKUP("H5",[1]Eingabe!A13:J13,10,FALSE),VLOOKUP("H5 (TP)",[1]Eingabe!A13:J13,10,FALSE)),"")</f>
        <v/>
      </c>
      <c r="J23" s="28" t="str">
        <f t="shared" si="0"/>
        <v/>
      </c>
      <c r="K23" s="4" t="str">
        <f>IFERROR(VLOOKUP(J23,[1]Punktevergabe!$A$2:$B$107,2,FALSE),"")</f>
        <v/>
      </c>
    </row>
    <row r="24" spans="1:12" ht="13.5" thickBot="1">
      <c r="A24" s="12" t="str">
        <f>IFERROR(IFERROR(VLOOKUP("H5 (TP)",[1]Eingabe!A14:J14,1,FALSE),VLOOKUP("H5",[1]Eingabe!A14:J14,1,FALSE)),"")</f>
        <v/>
      </c>
      <c r="B24" s="12" t="str">
        <f>IFERROR(IFERROR(VLOOKUP("H5",[1]Eingabe!A14:J14,3,FALSE),VLOOKUP("H5 (TP)",[1]Eingabe!A14:J14,3,FALSE)),"")</f>
        <v/>
      </c>
      <c r="C24" s="12" t="str">
        <f>IFERROR(IFERROR(VLOOKUP("H5",[1]Eingabe!A14:J14,4,FALSE),VLOOKUP("H5 (TP)",[1]Eingabe!A14:J14,4,FALSE)),"")</f>
        <v/>
      </c>
      <c r="D24" s="12" t="str">
        <f>IFERROR(IFERROR(VLOOKUP("H5",[1]Eingabe!A14:J14,5,FALSE),VLOOKUP("H5 (TP)",[1]Eingabe!A14:J14,5,FALSE)),"")</f>
        <v/>
      </c>
      <c r="E24" s="12" t="str">
        <f>IFERROR(IFERROR(VLOOKUP("H5",[1]Eingabe!A14:J14,2,FALSE),VLOOKUP("H5 (TP)",[1]Eingabe!A14:J14,2,FALSE)),"")</f>
        <v/>
      </c>
      <c r="F24" s="30" t="str">
        <f>IFERROR(IFERROR(VLOOKUP("H5",[1]Eingabe!A14:J14,7,FALSE),VLOOKUP("H5 (TP)",[1]Eingabe!A14:J14,7,FALSE)),"")</f>
        <v/>
      </c>
      <c r="G24" s="30" t="str">
        <f>IFERROR(IFERROR(VLOOKUP("H5",[1]Eingabe!A14:J14,8,FALSE),VLOOKUP("H5 (TP)",[1]Eingabe!A14:J14,8,FALSE)),"")</f>
        <v/>
      </c>
      <c r="H24" s="30" t="str">
        <f>IFERROR(IFERROR(VLOOKUP("H5",[1]Eingabe!A14:J14,9,FALSE),VLOOKUP("H5 (TP)",[1]Eingabe!A14:J14,9,FALSE)),"")</f>
        <v/>
      </c>
      <c r="I24" s="31" t="str">
        <f>IFERROR(IFERROR(VLOOKUP("H5",[1]Eingabe!A14:J14,10,FALSE),VLOOKUP("H5 (TP)",[1]Eingabe!A14:J14,10,FALSE)),"")</f>
        <v/>
      </c>
      <c r="J24" s="28" t="str">
        <f t="shared" si="0"/>
        <v/>
      </c>
      <c r="K24" s="4" t="str">
        <f>IFERROR(VLOOKUP(J24,[1]Punktevergabe!$A$2:$B$107,2,FALSE),"")</f>
        <v/>
      </c>
    </row>
    <row r="25" spans="1:12" ht="13.5" thickBot="1">
      <c r="A25" s="12" t="str">
        <f>IFERROR(IFERROR(VLOOKUP("H5 (TP)",[1]Eingabe!A15:J15,1,FALSE),VLOOKUP("H5",[1]Eingabe!A15:J15,1,FALSE)),"")</f>
        <v/>
      </c>
      <c r="B25" s="12" t="str">
        <f>IFERROR(IFERROR(VLOOKUP("H5",[1]Eingabe!A15:J15,3,FALSE),VLOOKUP("H5 (TP)",[1]Eingabe!A15:J15,3,FALSE)),"")</f>
        <v/>
      </c>
      <c r="C25" s="12" t="str">
        <f>IFERROR(IFERROR(VLOOKUP("H5",[1]Eingabe!A15:J15,4,FALSE),VLOOKUP("H5 (TP)",[1]Eingabe!A15:J15,4,FALSE)),"")</f>
        <v/>
      </c>
      <c r="D25" s="12" t="str">
        <f>IFERROR(IFERROR(VLOOKUP("H5",[1]Eingabe!A15:J15,5,FALSE),VLOOKUP("H5 (TP)",[1]Eingabe!A15:J15,5,FALSE)),"")</f>
        <v/>
      </c>
      <c r="E25" s="12" t="str">
        <f>IFERROR(IFERROR(VLOOKUP("H5",[1]Eingabe!A15:J15,2,FALSE),VLOOKUP("H5 (TP)",[1]Eingabe!A15:J15,2,FALSE)),"")</f>
        <v/>
      </c>
      <c r="F25" s="30" t="str">
        <f>IFERROR(IFERROR(VLOOKUP("H5",[1]Eingabe!A15:J15,7,FALSE),VLOOKUP("H5 (TP)",[1]Eingabe!A15:J15,7,FALSE)),"")</f>
        <v/>
      </c>
      <c r="G25" s="30" t="str">
        <f>IFERROR(IFERROR(VLOOKUP("H5",[1]Eingabe!A15:J15,8,FALSE),VLOOKUP("H5 (TP)",[1]Eingabe!A15:J15,8,FALSE)),"")</f>
        <v/>
      </c>
      <c r="H25" s="30" t="str">
        <f>IFERROR(IFERROR(VLOOKUP("H5",[1]Eingabe!A15:J15,9,FALSE),VLOOKUP("H5 (TP)",[1]Eingabe!A15:J15,9,FALSE)),"")</f>
        <v/>
      </c>
      <c r="I25" s="31" t="str">
        <f>IFERROR(IFERROR(VLOOKUP("H5",[1]Eingabe!A15:J15,10,FALSE),VLOOKUP("H5 (TP)",[1]Eingabe!A15:J15,10,FALSE)),"")</f>
        <v/>
      </c>
      <c r="J25" s="28" t="str">
        <f t="shared" si="0"/>
        <v/>
      </c>
      <c r="K25" s="4" t="str">
        <f>IFERROR(VLOOKUP(J25,[1]Punktevergabe!$A$2:$B$107,2,FALSE),"")</f>
        <v/>
      </c>
    </row>
    <row r="26" spans="1:12" ht="13.5" thickBot="1">
      <c r="A26" s="12" t="str">
        <f>IFERROR(IFERROR(VLOOKUP("H5 (TP)",[1]Eingabe!A16:J16,1,FALSE),VLOOKUP("H5",[1]Eingabe!A16:J16,1,FALSE)),"")</f>
        <v/>
      </c>
      <c r="B26" s="12" t="str">
        <f>IFERROR(IFERROR(VLOOKUP("H5",[1]Eingabe!A16:J16,3,FALSE),VLOOKUP("H5 (TP)",[1]Eingabe!A16:J16,3,FALSE)),"")</f>
        <v/>
      </c>
      <c r="C26" s="12" t="str">
        <f>IFERROR(IFERROR(VLOOKUP("H5",[1]Eingabe!A16:J16,4,FALSE),VLOOKUP("H5 (TP)",[1]Eingabe!A16:J16,4,FALSE)),"")</f>
        <v/>
      </c>
      <c r="D26" s="12" t="str">
        <f>IFERROR(IFERROR(VLOOKUP("H5",[1]Eingabe!A16:J16,5,FALSE),VLOOKUP("H5 (TP)",[1]Eingabe!A16:J16,5,FALSE)),"")</f>
        <v/>
      </c>
      <c r="E26" s="12" t="str">
        <f>IFERROR(IFERROR(VLOOKUP("H5",[1]Eingabe!A16:J16,2,FALSE),VLOOKUP("H5 (TP)",[1]Eingabe!A16:J16,2,FALSE)),"")</f>
        <v/>
      </c>
      <c r="F26" s="30" t="str">
        <f>IFERROR(IFERROR(VLOOKUP("H5",[1]Eingabe!A16:J16,7,FALSE),VLOOKUP("H5 (TP)",[1]Eingabe!A16:J16,7,FALSE)),"")</f>
        <v/>
      </c>
      <c r="G26" s="30" t="str">
        <f>IFERROR(IFERROR(VLOOKUP("H5",[1]Eingabe!A16:J16,8,FALSE),VLOOKUP("H5 (TP)",[1]Eingabe!A16:J16,8,FALSE)),"")</f>
        <v/>
      </c>
      <c r="H26" s="30" t="str">
        <f>IFERROR(IFERROR(VLOOKUP("H5",[1]Eingabe!A16:J16,9,FALSE),VLOOKUP("H5 (TP)",[1]Eingabe!A16:J16,9,FALSE)),"")</f>
        <v/>
      </c>
      <c r="I26" s="31" t="str">
        <f>IFERROR(IFERROR(VLOOKUP("H5",[1]Eingabe!A16:J16,10,FALSE),VLOOKUP("H5 (TP)",[1]Eingabe!A16:J16,10,FALSE)),"")</f>
        <v/>
      </c>
      <c r="J26" s="28" t="str">
        <f t="shared" si="0"/>
        <v/>
      </c>
      <c r="K26" s="4" t="str">
        <f>IFERROR(VLOOKUP(J26,[1]Punktevergabe!$A$2:$B$107,2,FALSE),"")</f>
        <v/>
      </c>
    </row>
    <row r="27" spans="1:12" ht="13.5" thickBot="1">
      <c r="A27" s="12" t="str">
        <f>IFERROR(IFERROR(VLOOKUP("H5 (TP)",[1]Eingabe!A17:J17,1,FALSE),VLOOKUP("H5",[1]Eingabe!A17:J17,1,FALSE)),"")</f>
        <v/>
      </c>
      <c r="B27" s="12" t="str">
        <f>IFERROR(IFERROR(VLOOKUP("H5",[1]Eingabe!A17:J17,3,FALSE),VLOOKUP("H5 (TP)",[1]Eingabe!A17:J17,3,FALSE)),"")</f>
        <v/>
      </c>
      <c r="C27" s="12" t="str">
        <f>IFERROR(IFERROR(VLOOKUP("H5",[1]Eingabe!A17:J17,4,FALSE),VLOOKUP("H5 (TP)",[1]Eingabe!A17:J17,4,FALSE)),"")</f>
        <v/>
      </c>
      <c r="D27" s="12" t="str">
        <f>IFERROR(IFERROR(VLOOKUP("H5",[1]Eingabe!A17:J17,5,FALSE),VLOOKUP("H5 (TP)",[1]Eingabe!A17:J17,5,FALSE)),"")</f>
        <v/>
      </c>
      <c r="E27" s="12" t="str">
        <f>IFERROR(IFERROR(VLOOKUP("H5",[1]Eingabe!A17:J17,2,FALSE),VLOOKUP("H5 (TP)",[1]Eingabe!A17:J17,2,FALSE)),"")</f>
        <v/>
      </c>
      <c r="F27" s="30" t="str">
        <f>IFERROR(IFERROR(VLOOKUP("H5",[1]Eingabe!A17:J17,7,FALSE),VLOOKUP("H5 (TP)",[1]Eingabe!A17:J17,7,FALSE)),"")</f>
        <v/>
      </c>
      <c r="G27" s="30" t="str">
        <f>IFERROR(IFERROR(VLOOKUP("H5",[1]Eingabe!A17:J17,8,FALSE),VLOOKUP("H5 (TP)",[1]Eingabe!A17:J17,8,FALSE)),"")</f>
        <v/>
      </c>
      <c r="H27" s="30" t="str">
        <f>IFERROR(IFERROR(VLOOKUP("H5",[1]Eingabe!A17:J17,9,FALSE),VLOOKUP("H5 (TP)",[1]Eingabe!A17:J17,9,FALSE)),"")</f>
        <v/>
      </c>
      <c r="I27" s="31" t="str">
        <f>IFERROR(IFERROR(VLOOKUP("H5",[1]Eingabe!A17:J17,10,FALSE),VLOOKUP("H5 (TP)",[1]Eingabe!A17:J17,10,FALSE)),"")</f>
        <v/>
      </c>
      <c r="J27" s="28" t="str">
        <f t="shared" si="0"/>
        <v/>
      </c>
      <c r="K27" s="4" t="str">
        <f>IFERROR(VLOOKUP(J27,[1]Punktevergabe!$A$2:$B$107,2,FALSE),"")</f>
        <v/>
      </c>
    </row>
    <row r="28" spans="1:12" ht="13.5" thickBot="1">
      <c r="A28" s="12" t="str">
        <f>IFERROR(IFERROR(VLOOKUP("H5 (TP)",[1]Eingabe!A18:J18,1,FALSE),VLOOKUP("H5",[1]Eingabe!A18:J18,1,FALSE)),"")</f>
        <v/>
      </c>
      <c r="B28" s="12" t="str">
        <f>IFERROR(IFERROR(VLOOKUP("H5",[1]Eingabe!A18:J18,3,FALSE),VLOOKUP("H5 (TP)",[1]Eingabe!A18:J18,3,FALSE)),"")</f>
        <v/>
      </c>
      <c r="C28" s="12" t="str">
        <f>IFERROR(IFERROR(VLOOKUP("H5",[1]Eingabe!A18:J18,4,FALSE),VLOOKUP("H5 (TP)",[1]Eingabe!A18:J18,4,FALSE)),"")</f>
        <v/>
      </c>
      <c r="D28" s="12" t="str">
        <f>IFERROR(IFERROR(VLOOKUP("H5",[1]Eingabe!A18:J18,5,FALSE),VLOOKUP("H5 (TP)",[1]Eingabe!A18:J18,5,FALSE)),"")</f>
        <v/>
      </c>
      <c r="E28" s="12" t="str">
        <f>IFERROR(IFERROR(VLOOKUP("H5",[1]Eingabe!A18:J18,2,FALSE),VLOOKUP("H5 (TP)",[1]Eingabe!A18:J18,2,FALSE)),"")</f>
        <v/>
      </c>
      <c r="F28" s="30" t="str">
        <f>IFERROR(IFERROR(VLOOKUP("H5",[1]Eingabe!A18:J18,7,FALSE),VLOOKUP("H5 (TP)",[1]Eingabe!A18:J18,7,FALSE)),"")</f>
        <v/>
      </c>
      <c r="G28" s="30" t="str">
        <f>IFERROR(IFERROR(VLOOKUP("H5",[1]Eingabe!A18:J18,8,FALSE),VLOOKUP("H5 (TP)",[1]Eingabe!A18:J18,8,FALSE)),"")</f>
        <v/>
      </c>
      <c r="H28" s="30" t="str">
        <f>IFERROR(IFERROR(VLOOKUP("H5",[1]Eingabe!A18:J18,9,FALSE),VLOOKUP("H5 (TP)",[1]Eingabe!A18:J18,9,FALSE)),"")</f>
        <v/>
      </c>
      <c r="I28" s="31" t="str">
        <f>IFERROR(IFERROR(VLOOKUP("H5",[1]Eingabe!A18:J18,10,FALSE),VLOOKUP("H5 (TP)",[1]Eingabe!A18:J18,10,FALSE)),"")</f>
        <v/>
      </c>
      <c r="J28" s="28" t="str">
        <f t="shared" si="0"/>
        <v/>
      </c>
      <c r="K28" s="4" t="str">
        <f>IFERROR(VLOOKUP(J28,[1]Punktevergabe!$A$2:$B$107,2,FALSE),"")</f>
        <v/>
      </c>
      <c r="L28" s="6"/>
    </row>
    <row r="29" spans="1:12" ht="13.5" thickBot="1">
      <c r="A29" s="12" t="str">
        <f>IFERROR(IFERROR(VLOOKUP("H5 (TP)",[1]Eingabe!A20:J20,1,FALSE),VLOOKUP("H5",[1]Eingabe!A20:J20,1,FALSE)),"")</f>
        <v/>
      </c>
      <c r="B29" s="12" t="str">
        <f>IFERROR(IFERROR(VLOOKUP("H5",[1]Eingabe!A20:J20,3,FALSE),VLOOKUP("H5 (TP)",[1]Eingabe!A20:J20,3,FALSE)),"")</f>
        <v/>
      </c>
      <c r="C29" s="12" t="str">
        <f>IFERROR(IFERROR(VLOOKUP("H5",[1]Eingabe!A20:J20,4,FALSE),VLOOKUP("H5 (TP)",[1]Eingabe!A20:J20,4,FALSE)),"")</f>
        <v/>
      </c>
      <c r="D29" s="12" t="str">
        <f>IFERROR(IFERROR(VLOOKUP("H5",[1]Eingabe!A20:J20,5,FALSE),VLOOKUP("H5 (TP)",[1]Eingabe!A20:J20,5,FALSE)),"")</f>
        <v/>
      </c>
      <c r="E29" s="12" t="str">
        <f>IFERROR(IFERROR(VLOOKUP("H5",[1]Eingabe!A20:J20,2,FALSE),VLOOKUP("H5 (TP)",[1]Eingabe!A20:J20,2,FALSE)),"")</f>
        <v/>
      </c>
      <c r="F29" s="30" t="str">
        <f>IFERROR(IFERROR(VLOOKUP("H5",[1]Eingabe!A20:J20,7,FALSE),VLOOKUP("H5 (TP)",[1]Eingabe!A20:J20,7,FALSE)),"")</f>
        <v/>
      </c>
      <c r="G29" s="30" t="str">
        <f>IFERROR(IFERROR(VLOOKUP("H5",[1]Eingabe!A20:J20,8,FALSE),VLOOKUP("H5 (TP)",[1]Eingabe!A20:J20,8,FALSE)),"")</f>
        <v/>
      </c>
      <c r="H29" s="30" t="str">
        <f>IFERROR(IFERROR(VLOOKUP("H5",[1]Eingabe!A20:J20,9,FALSE),VLOOKUP("H5 (TP)",[1]Eingabe!A20:J20,9,FALSE)),"")</f>
        <v/>
      </c>
      <c r="I29" s="31" t="str">
        <f>IFERROR(IFERROR(VLOOKUP("H5",[1]Eingabe!A20:J20,10,FALSE),VLOOKUP("H5 (TP)",[1]Eingabe!A20:J20,10,FALSE)),"")</f>
        <v/>
      </c>
      <c r="J29" s="28" t="str">
        <f t="shared" si="0"/>
        <v/>
      </c>
      <c r="K29" s="4" t="str">
        <f>IFERROR(VLOOKUP(J29,[1]Punktevergabe!$A$2:$B$107,2,FALSE),"")</f>
        <v/>
      </c>
      <c r="L29" s="6"/>
    </row>
    <row r="30" spans="1:12" ht="13.5" thickBot="1">
      <c r="A30" s="12" t="str">
        <f>IFERROR(IFERROR(VLOOKUP("H5 (TP)",[1]Eingabe!A21:J21,1,FALSE),VLOOKUP("H5",[1]Eingabe!A21:J21,1,FALSE)),"")</f>
        <v/>
      </c>
      <c r="B30" s="12" t="str">
        <f>IFERROR(IFERROR(VLOOKUP("H5",[1]Eingabe!A21:J21,3,FALSE),VLOOKUP("H5 (TP)",[1]Eingabe!A21:J21,3,FALSE)),"")</f>
        <v/>
      </c>
      <c r="C30" s="12" t="str">
        <f>IFERROR(IFERROR(VLOOKUP("H5",[1]Eingabe!A21:J21,4,FALSE),VLOOKUP("H5 (TP)",[1]Eingabe!A21:J21,4,FALSE)),"")</f>
        <v/>
      </c>
      <c r="D30" s="12" t="str">
        <f>IFERROR(IFERROR(VLOOKUP("H5",[1]Eingabe!A21:J21,5,FALSE),VLOOKUP("H5 (TP)",[1]Eingabe!A21:J21,5,FALSE)),"")</f>
        <v/>
      </c>
      <c r="E30" s="12" t="str">
        <f>IFERROR(IFERROR(VLOOKUP("H5",[1]Eingabe!A21:J21,2,FALSE),VLOOKUP("H5 (TP)",[1]Eingabe!A21:J21,2,FALSE)),"")</f>
        <v/>
      </c>
      <c r="F30" s="30" t="str">
        <f>IFERROR(IFERROR(VLOOKUP("H5",[1]Eingabe!A21:J21,7,FALSE),VLOOKUP("H5 (TP)",[1]Eingabe!A21:J21,7,FALSE)),"")</f>
        <v/>
      </c>
      <c r="G30" s="30" t="str">
        <f>IFERROR(IFERROR(VLOOKUP("H5",[1]Eingabe!A21:J21,8,FALSE),VLOOKUP("H5 (TP)",[1]Eingabe!A21:J21,8,FALSE)),"")</f>
        <v/>
      </c>
      <c r="H30" s="30" t="str">
        <f>IFERROR(IFERROR(VLOOKUP("H5",[1]Eingabe!A21:J21,9,FALSE),VLOOKUP("H5 (TP)",[1]Eingabe!A21:J21,9,FALSE)),"")</f>
        <v/>
      </c>
      <c r="I30" s="31" t="str">
        <f>IFERROR(IFERROR(VLOOKUP("H5",[1]Eingabe!A21:J21,10,FALSE),VLOOKUP("H5 (TP)",[1]Eingabe!A21:J21,10,FALSE)),"")</f>
        <v/>
      </c>
      <c r="J30" s="28" t="str">
        <f t="shared" si="0"/>
        <v/>
      </c>
      <c r="K30" s="4" t="str">
        <f>IFERROR(VLOOKUP(J30,[1]Punktevergabe!$A$2:$B$107,2,FALSE),"")</f>
        <v/>
      </c>
      <c r="L30" s="6"/>
    </row>
    <row r="31" spans="1:12" ht="13.5" thickBot="1">
      <c r="A31" s="12" t="str">
        <f>IFERROR(IFERROR(VLOOKUP("H5 (TP)",[1]Eingabe!A22:J22,1,FALSE),VLOOKUP("H5",[1]Eingabe!A22:J22,1,FALSE)),"")</f>
        <v/>
      </c>
      <c r="B31" s="12" t="str">
        <f>IFERROR(IFERROR(VLOOKUP("H5",[1]Eingabe!A22:J22,3,FALSE),VLOOKUP("H5 (TP)",[1]Eingabe!A22:J22,3,FALSE)),"")</f>
        <v/>
      </c>
      <c r="C31" s="12" t="str">
        <f>IFERROR(IFERROR(VLOOKUP("H5",[1]Eingabe!A22:J22,4,FALSE),VLOOKUP("H5 (TP)",[1]Eingabe!A22:J22,4,FALSE)),"")</f>
        <v/>
      </c>
      <c r="D31" s="12" t="str">
        <f>IFERROR(IFERROR(VLOOKUP("H5",[1]Eingabe!A22:J22,5,FALSE),VLOOKUP("H5 (TP)",[1]Eingabe!A22:J22,5,FALSE)),"")</f>
        <v/>
      </c>
      <c r="E31" s="12" t="str">
        <f>IFERROR(IFERROR(VLOOKUP("H5",[1]Eingabe!A22:J22,2,FALSE),VLOOKUP("H5 (TP)",[1]Eingabe!A22:J22,2,FALSE)),"")</f>
        <v/>
      </c>
      <c r="F31" s="30" t="str">
        <f>IFERROR(IFERROR(VLOOKUP("H5",[1]Eingabe!A22:J22,7,FALSE),VLOOKUP("H5 (TP)",[1]Eingabe!A22:J22,7,FALSE)),"")</f>
        <v/>
      </c>
      <c r="G31" s="30" t="str">
        <f>IFERROR(IFERROR(VLOOKUP("H5",[1]Eingabe!A22:J22,8,FALSE),VLOOKUP("H5 (TP)",[1]Eingabe!A22:J22,8,FALSE)),"")</f>
        <v/>
      </c>
      <c r="H31" s="30" t="str">
        <f>IFERROR(IFERROR(VLOOKUP("H5",[1]Eingabe!A22:J22,9,FALSE),VLOOKUP("H5 (TP)",[1]Eingabe!A22:J22,9,FALSE)),"")</f>
        <v/>
      </c>
      <c r="I31" s="31" t="str">
        <f>IFERROR(IFERROR(VLOOKUP("H5",[1]Eingabe!A22:J22,10,FALSE),VLOOKUP("H5 (TP)",[1]Eingabe!A22:J22,10,FALSE)),"")</f>
        <v/>
      </c>
      <c r="J31" s="28" t="str">
        <f t="shared" si="0"/>
        <v/>
      </c>
      <c r="K31" s="4" t="str">
        <f>IFERROR(VLOOKUP(J31,[1]Punktevergabe!$A$2:$B$107,2,FALSE),"")</f>
        <v/>
      </c>
      <c r="L31" s="6"/>
    </row>
    <row r="32" spans="1:12" ht="13.5" thickBot="1">
      <c r="A32" s="12" t="str">
        <f>IFERROR(IFERROR(VLOOKUP("H5 (TP)",[1]Eingabe!A23:J23,1,FALSE),VLOOKUP("H5",[1]Eingabe!A23:J23,1,FALSE)),"")</f>
        <v/>
      </c>
      <c r="B32" s="12" t="str">
        <f>IFERROR(IFERROR(VLOOKUP("H5",[1]Eingabe!A23:J23,3,FALSE),VLOOKUP("H5 (TP)",[1]Eingabe!A23:J23,3,FALSE)),"")</f>
        <v/>
      </c>
      <c r="C32" s="12" t="str">
        <f>IFERROR(IFERROR(VLOOKUP("H5",[1]Eingabe!A23:J23,4,FALSE),VLOOKUP("H5 (TP)",[1]Eingabe!A23:J23,4,FALSE)),"")</f>
        <v/>
      </c>
      <c r="D32" s="12" t="str">
        <f>IFERROR(IFERROR(VLOOKUP("H5",[1]Eingabe!A23:J23,5,FALSE),VLOOKUP("H5 (TP)",[1]Eingabe!A23:J23,5,FALSE)),"")</f>
        <v/>
      </c>
      <c r="E32" s="12" t="str">
        <f>IFERROR(IFERROR(VLOOKUP("H5",[1]Eingabe!A23:J23,2,FALSE),VLOOKUP("H5 (TP)",[1]Eingabe!A23:J23,2,FALSE)),"")</f>
        <v/>
      </c>
      <c r="F32" s="30" t="str">
        <f>IFERROR(IFERROR(VLOOKUP("H5",[1]Eingabe!A23:J23,7,FALSE),VLOOKUP("H5 (TP)",[1]Eingabe!A23:J23,7,FALSE)),"")</f>
        <v/>
      </c>
      <c r="G32" s="30" t="str">
        <f>IFERROR(IFERROR(VLOOKUP("H5",[1]Eingabe!A23:J23,8,FALSE),VLOOKUP("H5 (TP)",[1]Eingabe!A23:J23,8,FALSE)),"")</f>
        <v/>
      </c>
      <c r="H32" s="30" t="str">
        <f>IFERROR(IFERROR(VLOOKUP("H5",[1]Eingabe!A23:J23,9,FALSE),VLOOKUP("H5 (TP)",[1]Eingabe!A23:J23,9,FALSE)),"")</f>
        <v/>
      </c>
      <c r="I32" s="31" t="str">
        <f>IFERROR(IFERROR(VLOOKUP("H5",[1]Eingabe!A23:J23,10,FALSE),VLOOKUP("H5 (TP)",[1]Eingabe!A23:J23,10,FALSE)),"")</f>
        <v/>
      </c>
      <c r="J32" s="28" t="str">
        <f t="shared" si="0"/>
        <v/>
      </c>
      <c r="K32" s="4" t="str">
        <f>IFERROR(VLOOKUP(J32,[1]Punktevergabe!$A$2:$B$107,2,FALSE),"")</f>
        <v/>
      </c>
      <c r="L32" s="6"/>
    </row>
    <row r="33" spans="1:12" ht="13.5" thickBot="1">
      <c r="A33" s="12" t="str">
        <f>IFERROR(IFERROR(VLOOKUP("H5 (TP)",[1]Eingabe!A24:J24,1,FALSE),VLOOKUP("H5",[1]Eingabe!A24:J24,1,FALSE)),"")</f>
        <v/>
      </c>
      <c r="B33" s="12" t="str">
        <f>IFERROR(IFERROR(VLOOKUP("H5",[1]Eingabe!A24:J24,3,FALSE),VLOOKUP("H5 (TP)",[1]Eingabe!A24:J24,3,FALSE)),"")</f>
        <v/>
      </c>
      <c r="C33" s="12" t="str">
        <f>IFERROR(IFERROR(VLOOKUP("H5",[1]Eingabe!A24:J24,4,FALSE),VLOOKUP("H5 (TP)",[1]Eingabe!A24:J24,4,FALSE)),"")</f>
        <v/>
      </c>
      <c r="D33" s="12" t="str">
        <f>IFERROR(IFERROR(VLOOKUP("H5",[1]Eingabe!A24:J24,5,FALSE),VLOOKUP("H5 (TP)",[1]Eingabe!A24:J24,5,FALSE)),"")</f>
        <v/>
      </c>
      <c r="E33" s="12" t="str">
        <f>IFERROR(IFERROR(VLOOKUP("H5",[1]Eingabe!A24:J24,2,FALSE),VLOOKUP("H5 (TP)",[1]Eingabe!A24:J24,2,FALSE)),"")</f>
        <v/>
      </c>
      <c r="F33" s="30" t="str">
        <f>IFERROR(IFERROR(VLOOKUP("H5",[1]Eingabe!A24:J24,7,FALSE),VLOOKUP("H5 (TP)",[1]Eingabe!A24:J24,7,FALSE)),"")</f>
        <v/>
      </c>
      <c r="G33" s="30" t="str">
        <f>IFERROR(IFERROR(VLOOKUP("H5",[1]Eingabe!A24:J24,8,FALSE),VLOOKUP("H5 (TP)",[1]Eingabe!A24:J24,8,FALSE)),"")</f>
        <v/>
      </c>
      <c r="H33" s="30" t="str">
        <f>IFERROR(IFERROR(VLOOKUP("H5",[1]Eingabe!A24:J24,9,FALSE),VLOOKUP("H5 (TP)",[1]Eingabe!A24:J24,9,FALSE)),"")</f>
        <v/>
      </c>
      <c r="I33" s="31" t="str">
        <f>IFERROR(IFERROR(VLOOKUP("H5",[1]Eingabe!A24:J24,10,FALSE),VLOOKUP("H5 (TP)",[1]Eingabe!A24:J24,10,FALSE)),"")</f>
        <v/>
      </c>
      <c r="J33" s="28" t="str">
        <f t="shared" si="0"/>
        <v/>
      </c>
      <c r="K33" s="4" t="str">
        <f>IFERROR(VLOOKUP(J33,[1]Punktevergabe!$A$2:$B$107,2,FALSE),"")</f>
        <v/>
      </c>
      <c r="L33" s="6"/>
    </row>
    <row r="34" spans="1:12" ht="13.5" thickBot="1">
      <c r="A34" s="12" t="str">
        <f>IFERROR(IFERROR(VLOOKUP("H5 (TP)",[1]Eingabe!A25:J25,1,FALSE),VLOOKUP("H5",[1]Eingabe!A25:J25,1,FALSE)),"")</f>
        <v/>
      </c>
      <c r="B34" s="12" t="str">
        <f>IFERROR(IFERROR(VLOOKUP("H5",[1]Eingabe!A25:J25,3,FALSE),VLOOKUP("H5 (TP)",[1]Eingabe!A25:J25,3,FALSE)),"")</f>
        <v/>
      </c>
      <c r="C34" s="12" t="str">
        <f>IFERROR(IFERROR(VLOOKUP("H5",[1]Eingabe!A25:J25,4,FALSE),VLOOKUP("H5 (TP)",[1]Eingabe!A25:J25,4,FALSE)),"")</f>
        <v/>
      </c>
      <c r="D34" s="12" t="str">
        <f>IFERROR(IFERROR(VLOOKUP("H5",[1]Eingabe!A25:J25,5,FALSE),VLOOKUP("H5 (TP)",[1]Eingabe!A25:J25,5,FALSE)),"")</f>
        <v/>
      </c>
      <c r="E34" s="12" t="str">
        <f>IFERROR(IFERROR(VLOOKUP("H5",[1]Eingabe!A25:J25,2,FALSE),VLOOKUP("H5 (TP)",[1]Eingabe!A25:J25,2,FALSE)),"")</f>
        <v/>
      </c>
      <c r="F34" s="30" t="str">
        <f>IFERROR(IFERROR(VLOOKUP("H5",[1]Eingabe!A25:J25,7,FALSE),VLOOKUP("H5 (TP)",[1]Eingabe!A25:J25,7,FALSE)),"")</f>
        <v/>
      </c>
      <c r="G34" s="30" t="str">
        <f>IFERROR(IFERROR(VLOOKUP("H5",[1]Eingabe!A25:J25,8,FALSE),VLOOKUP("H5 (TP)",[1]Eingabe!A25:J25,8,FALSE)),"")</f>
        <v/>
      </c>
      <c r="H34" s="30" t="str">
        <f>IFERROR(IFERROR(VLOOKUP("H5",[1]Eingabe!A25:J25,9,FALSE),VLOOKUP("H5 (TP)",[1]Eingabe!A25:J25,9,FALSE)),"")</f>
        <v/>
      </c>
      <c r="I34" s="31" t="str">
        <f>IFERROR(IFERROR(VLOOKUP("H5",[1]Eingabe!A25:J25,10,FALSE),VLOOKUP("H5 (TP)",[1]Eingabe!A25:J25,10,FALSE)),"")</f>
        <v/>
      </c>
      <c r="J34" s="28" t="str">
        <f t="shared" si="0"/>
        <v/>
      </c>
      <c r="K34" s="4" t="str">
        <f>IFERROR(VLOOKUP(J34,[1]Punktevergabe!$A$2:$B$107,2,FALSE),"")</f>
        <v/>
      </c>
      <c r="L34" s="6"/>
    </row>
    <row r="35" spans="1:12" ht="13.5" thickBot="1">
      <c r="A35" s="12" t="str">
        <f>IFERROR(IFERROR(VLOOKUP("H5 (TP)",[1]Eingabe!A26:J26,1,FALSE),VLOOKUP("H5",[1]Eingabe!A26:J26,1,FALSE)),"")</f>
        <v/>
      </c>
      <c r="B35" s="12" t="str">
        <f>IFERROR(IFERROR(VLOOKUP("H5",[1]Eingabe!A26:J26,3,FALSE),VLOOKUP("H5 (TP)",[1]Eingabe!A26:J26,3,FALSE)),"")</f>
        <v/>
      </c>
      <c r="C35" s="12" t="str">
        <f>IFERROR(IFERROR(VLOOKUP("H5",[1]Eingabe!A26:J26,4,FALSE),VLOOKUP("H5 (TP)",[1]Eingabe!A26:J26,4,FALSE)),"")</f>
        <v/>
      </c>
      <c r="D35" s="12" t="str">
        <f>IFERROR(IFERROR(VLOOKUP("H5",[1]Eingabe!A26:J26,5,FALSE),VLOOKUP("H5 (TP)",[1]Eingabe!A26:J26,5,FALSE)),"")</f>
        <v/>
      </c>
      <c r="E35" s="12" t="str">
        <f>IFERROR(IFERROR(VLOOKUP("H5",[1]Eingabe!A26:J26,2,FALSE),VLOOKUP("H5 (TP)",[1]Eingabe!A26:J26,2,FALSE)),"")</f>
        <v/>
      </c>
      <c r="F35" s="30" t="str">
        <f>IFERROR(IFERROR(VLOOKUP("H5",[1]Eingabe!A26:J26,7,FALSE),VLOOKUP("H5 (TP)",[1]Eingabe!A26:J26,7,FALSE)),"")</f>
        <v/>
      </c>
      <c r="G35" s="30" t="str">
        <f>IFERROR(IFERROR(VLOOKUP("H5",[1]Eingabe!A26:J26,8,FALSE),VLOOKUP("H5 (TP)",[1]Eingabe!A26:J26,8,FALSE)),"")</f>
        <v/>
      </c>
      <c r="H35" s="30" t="str">
        <f>IFERROR(IFERROR(VLOOKUP("H5",[1]Eingabe!A26:J26,9,FALSE),VLOOKUP("H5 (TP)",[1]Eingabe!A26:J26,9,FALSE)),"")</f>
        <v/>
      </c>
      <c r="I35" s="31" t="str">
        <f>IFERROR(IFERROR(VLOOKUP("H5",[1]Eingabe!A26:J26,10,FALSE),VLOOKUP("H5 (TP)",[1]Eingabe!A26:J26,10,FALSE)),"")</f>
        <v/>
      </c>
      <c r="J35" s="28" t="str">
        <f t="shared" si="0"/>
        <v/>
      </c>
      <c r="K35" s="4" t="str">
        <f>IFERROR(VLOOKUP(J35,[1]Punktevergabe!$A$2:$B$107,2,FALSE),"")</f>
        <v/>
      </c>
      <c r="L35" s="6"/>
    </row>
    <row r="36" spans="1:12" ht="13.5" thickBot="1">
      <c r="A36" s="12" t="str">
        <f>IFERROR(IFERROR(VLOOKUP("H5 (TP)",[1]Eingabe!A27:J27,1,FALSE),VLOOKUP("H5",[1]Eingabe!A27:J27,1,FALSE)),"")</f>
        <v/>
      </c>
      <c r="B36" s="12" t="str">
        <f>IFERROR(IFERROR(VLOOKUP("H5",[1]Eingabe!A27:J27,3,FALSE),VLOOKUP("H5 (TP)",[1]Eingabe!A27:J27,3,FALSE)),"")</f>
        <v/>
      </c>
      <c r="C36" s="12" t="str">
        <f>IFERROR(IFERROR(VLOOKUP("H5",[1]Eingabe!A27:J27,4,FALSE),VLOOKUP("H5 (TP)",[1]Eingabe!A27:J27,4,FALSE)),"")</f>
        <v/>
      </c>
      <c r="D36" s="12" t="str">
        <f>IFERROR(IFERROR(VLOOKUP("H5",[1]Eingabe!A27:J27,5,FALSE),VLOOKUP("H5 (TP)",[1]Eingabe!A27:J27,5,FALSE)),"")</f>
        <v/>
      </c>
      <c r="E36" s="12" t="str">
        <f>IFERROR(IFERROR(VLOOKUP("H5",[1]Eingabe!A27:J27,2,FALSE),VLOOKUP("H5 (TP)",[1]Eingabe!A27:J27,2,FALSE)),"")</f>
        <v/>
      </c>
      <c r="F36" s="30" t="str">
        <f>IFERROR(IFERROR(VLOOKUP("H5",[1]Eingabe!A27:J27,7,FALSE),VLOOKUP("H5 (TP)",[1]Eingabe!A27:J27,7,FALSE)),"")</f>
        <v/>
      </c>
      <c r="G36" s="30" t="str">
        <f>IFERROR(IFERROR(VLOOKUP("H5",[1]Eingabe!A27:J27,8,FALSE),VLOOKUP("H5 (TP)",[1]Eingabe!A27:J27,8,FALSE)),"")</f>
        <v/>
      </c>
      <c r="H36" s="30" t="str">
        <f>IFERROR(IFERROR(VLOOKUP("H5",[1]Eingabe!A27:J27,9,FALSE),VLOOKUP("H5 (TP)",[1]Eingabe!A27:J27,9,FALSE)),"")</f>
        <v/>
      </c>
      <c r="I36" s="31" t="str">
        <f>IFERROR(IFERROR(VLOOKUP("H5",[1]Eingabe!A27:J27,10,FALSE),VLOOKUP("H5 (TP)",[1]Eingabe!A27:J27,10,FALSE)),"")</f>
        <v/>
      </c>
      <c r="J36" s="28" t="str">
        <f t="shared" si="0"/>
        <v/>
      </c>
      <c r="K36" s="4" t="str">
        <f>IFERROR(VLOOKUP(J36,[1]Punktevergabe!$A$2:$B$107,2,FALSE),"")</f>
        <v/>
      </c>
      <c r="L36" s="6"/>
    </row>
    <row r="37" spans="1:12" ht="13.5" thickBot="1">
      <c r="A37" s="12" t="str">
        <f>IFERROR(IFERROR(VLOOKUP("H5 (TP)",[1]Eingabe!A28:J28,1,FALSE),VLOOKUP("H5",[1]Eingabe!A28:J28,1,FALSE)),"")</f>
        <v/>
      </c>
      <c r="B37" s="12" t="str">
        <f>IFERROR(IFERROR(VLOOKUP("H5",[1]Eingabe!A28:J28,3,FALSE),VLOOKUP("H5 (TP)",[1]Eingabe!A28:J28,3,FALSE)),"")</f>
        <v/>
      </c>
      <c r="C37" s="12" t="str">
        <f>IFERROR(IFERROR(VLOOKUP("H5",[1]Eingabe!A28:J28,4,FALSE),VLOOKUP("H5 (TP)",[1]Eingabe!A28:J28,4,FALSE)),"")</f>
        <v/>
      </c>
      <c r="D37" s="12" t="str">
        <f>IFERROR(IFERROR(VLOOKUP("H5",[1]Eingabe!A28:J28,5,FALSE),VLOOKUP("H5 (TP)",[1]Eingabe!A28:J28,5,FALSE)),"")</f>
        <v/>
      </c>
      <c r="E37" s="12" t="str">
        <f>IFERROR(IFERROR(VLOOKUP("H5",[1]Eingabe!A28:J28,2,FALSE),VLOOKUP("H5 (TP)",[1]Eingabe!A28:J28,2,FALSE)),"")</f>
        <v/>
      </c>
      <c r="F37" s="30" t="str">
        <f>IFERROR(IFERROR(VLOOKUP("H5",[1]Eingabe!A28:J28,7,FALSE),VLOOKUP("H5 (TP)",[1]Eingabe!A28:J28,7,FALSE)),"")</f>
        <v/>
      </c>
      <c r="G37" s="30" t="str">
        <f>IFERROR(IFERROR(VLOOKUP("H5",[1]Eingabe!A28:J28,8,FALSE),VLOOKUP("H5 (TP)",[1]Eingabe!A28:J28,8,FALSE)),"")</f>
        <v/>
      </c>
      <c r="H37" s="30" t="str">
        <f>IFERROR(IFERROR(VLOOKUP("H5",[1]Eingabe!A28:J28,9,FALSE),VLOOKUP("H5 (TP)",[1]Eingabe!A28:J28,9,FALSE)),"")</f>
        <v/>
      </c>
      <c r="I37" s="31" t="str">
        <f>IFERROR(IFERROR(VLOOKUP("H5",[1]Eingabe!A28:J28,10,FALSE),VLOOKUP("H5 (TP)",[1]Eingabe!A28:J28,10,FALSE)),"")</f>
        <v/>
      </c>
      <c r="J37" s="28" t="str">
        <f t="shared" si="0"/>
        <v/>
      </c>
      <c r="K37" s="4" t="str">
        <f>IFERROR(VLOOKUP(J37,[1]Punktevergabe!$A$2:$B$107,2,FALSE),"")</f>
        <v/>
      </c>
      <c r="L37" s="6"/>
    </row>
    <row r="38" spans="1:12" ht="13.5" thickBot="1">
      <c r="A38" s="12" t="str">
        <f>IFERROR(IFERROR(VLOOKUP("H5 (TP)",[1]Eingabe!A29:J29,1,FALSE),VLOOKUP("H5",[1]Eingabe!A29:J29,1,FALSE)),"")</f>
        <v/>
      </c>
      <c r="B38" s="12" t="str">
        <f>IFERROR(IFERROR(VLOOKUP("H5",[1]Eingabe!A29:J29,3,FALSE),VLOOKUP("H5 (TP)",[1]Eingabe!A29:J29,3,FALSE)),"")</f>
        <v/>
      </c>
      <c r="C38" s="12" t="str">
        <f>IFERROR(IFERROR(VLOOKUP("H5",[1]Eingabe!A29:J29,4,FALSE),VLOOKUP("H5 (TP)",[1]Eingabe!A29:J29,4,FALSE)),"")</f>
        <v/>
      </c>
      <c r="D38" s="12" t="str">
        <f>IFERROR(IFERROR(VLOOKUP("H5",[1]Eingabe!A29:J29,5,FALSE),VLOOKUP("H5 (TP)",[1]Eingabe!A29:J29,5,FALSE)),"")</f>
        <v/>
      </c>
      <c r="E38" s="12" t="str">
        <f>IFERROR(IFERROR(VLOOKUP("H5",[1]Eingabe!A29:J29,2,FALSE),VLOOKUP("H5 (TP)",[1]Eingabe!A29:J29,2,FALSE)),"")</f>
        <v/>
      </c>
      <c r="F38" s="30" t="str">
        <f>IFERROR(IFERROR(VLOOKUP("H5",[1]Eingabe!A29:J29,7,FALSE),VLOOKUP("H5 (TP)",[1]Eingabe!A29:J29,7,FALSE)),"")</f>
        <v/>
      </c>
      <c r="G38" s="30" t="str">
        <f>IFERROR(IFERROR(VLOOKUP("H5",[1]Eingabe!A29:J29,8,FALSE),VLOOKUP("H5 (TP)",[1]Eingabe!A29:J29,8,FALSE)),"")</f>
        <v/>
      </c>
      <c r="H38" s="30" t="str">
        <f>IFERROR(IFERROR(VLOOKUP("H5",[1]Eingabe!A29:J29,9,FALSE),VLOOKUP("H5 (TP)",[1]Eingabe!A29:J29,9,FALSE)),"")</f>
        <v/>
      </c>
      <c r="I38" s="31" t="str">
        <f>IFERROR(IFERROR(VLOOKUP("H5",[1]Eingabe!A29:J29,10,FALSE),VLOOKUP("H5 (TP)",[1]Eingabe!A29:J29,10,FALSE)),"")</f>
        <v/>
      </c>
      <c r="J38" s="28" t="str">
        <f t="shared" si="0"/>
        <v/>
      </c>
      <c r="K38" s="4" t="str">
        <f>IFERROR(VLOOKUP(J38,[1]Punktevergabe!$A$2:$B$107,2,FALSE),"")</f>
        <v/>
      </c>
      <c r="L38" s="6"/>
    </row>
    <row r="39" spans="1:12" ht="13.5" thickBot="1">
      <c r="A39" s="12" t="str">
        <f>IFERROR(IFERROR(VLOOKUP("H5 (TP)",[1]Eingabe!A30:J30,1,FALSE),VLOOKUP("H5",[1]Eingabe!A30:J30,1,FALSE)),"")</f>
        <v/>
      </c>
      <c r="B39" s="12" t="str">
        <f>IFERROR(IFERROR(VLOOKUP("H5",[1]Eingabe!A30:J30,3,FALSE),VLOOKUP("H5 (TP)",[1]Eingabe!A30:J30,3,FALSE)),"")</f>
        <v/>
      </c>
      <c r="C39" s="12" t="str">
        <f>IFERROR(IFERROR(VLOOKUP("H5",[1]Eingabe!A30:J30,4,FALSE),VLOOKUP("H5 (TP)",[1]Eingabe!A30:J30,4,FALSE)),"")</f>
        <v/>
      </c>
      <c r="D39" s="12" t="str">
        <f>IFERROR(IFERROR(VLOOKUP("H5",[1]Eingabe!A30:J30,5,FALSE),VLOOKUP("H5 (TP)",[1]Eingabe!A30:J30,5,FALSE)),"")</f>
        <v/>
      </c>
      <c r="E39" s="12" t="str">
        <f>IFERROR(IFERROR(VLOOKUP("H5",[1]Eingabe!A30:J30,2,FALSE),VLOOKUP("H5 (TP)",[1]Eingabe!A30:J30,2,FALSE)),"")</f>
        <v/>
      </c>
      <c r="F39" s="30" t="str">
        <f>IFERROR(IFERROR(VLOOKUP("H5",[1]Eingabe!A30:J30,7,FALSE),VLOOKUP("H5 (TP)",[1]Eingabe!A30:J30,7,FALSE)),"")</f>
        <v/>
      </c>
      <c r="G39" s="30" t="str">
        <f>IFERROR(IFERROR(VLOOKUP("H5",[1]Eingabe!A30:J30,8,FALSE),VLOOKUP("H5 (TP)",[1]Eingabe!A30:J30,8,FALSE)),"")</f>
        <v/>
      </c>
      <c r="H39" s="30" t="str">
        <f>IFERROR(IFERROR(VLOOKUP("H5",[1]Eingabe!A30:J30,9,FALSE),VLOOKUP("H5 (TP)",[1]Eingabe!A30:J30,9,FALSE)),"")</f>
        <v/>
      </c>
      <c r="I39" s="31" t="str">
        <f>IFERROR(IFERROR(VLOOKUP("H5",[1]Eingabe!A30:J30,10,FALSE),VLOOKUP("H5 (TP)",[1]Eingabe!A30:J30,10,FALSE)),"")</f>
        <v/>
      </c>
      <c r="J39" s="28" t="str">
        <f t="shared" si="0"/>
        <v/>
      </c>
      <c r="K39" s="4" t="str">
        <f>IFERROR(VLOOKUP(J39,[1]Punktevergabe!$A$2:$B$107,2,FALSE),"")</f>
        <v/>
      </c>
      <c r="L39" s="6"/>
    </row>
    <row r="40" spans="1:12" ht="13.5" thickBot="1">
      <c r="A40" s="12" t="str">
        <f>IFERROR(IFERROR(VLOOKUP("H5 (TP)",[1]Eingabe!A31:J31,1,FALSE),VLOOKUP("H5",[1]Eingabe!A31:J31,1,FALSE)),"")</f>
        <v/>
      </c>
      <c r="B40" s="12" t="str">
        <f>IFERROR(IFERROR(VLOOKUP("H5",[1]Eingabe!A31:J31,3,FALSE),VLOOKUP("H5 (TP)",[1]Eingabe!A31:J31,3,FALSE)),"")</f>
        <v/>
      </c>
      <c r="C40" s="12" t="str">
        <f>IFERROR(IFERROR(VLOOKUP("H5",[1]Eingabe!A31:J31,4,FALSE),VLOOKUP("H5 (TP)",[1]Eingabe!A31:J31,4,FALSE)),"")</f>
        <v/>
      </c>
      <c r="D40" s="12" t="str">
        <f>IFERROR(IFERROR(VLOOKUP("H5",[1]Eingabe!A31:J31,5,FALSE),VLOOKUP("H5 (TP)",[1]Eingabe!A31:J31,5,FALSE)),"")</f>
        <v/>
      </c>
      <c r="E40" s="12" t="str">
        <f>IFERROR(IFERROR(VLOOKUP("H5",[1]Eingabe!A31:J31,2,FALSE),VLOOKUP("H5 (TP)",[1]Eingabe!A31:J31,2,FALSE)),"")</f>
        <v/>
      </c>
      <c r="F40" s="30" t="str">
        <f>IFERROR(IFERROR(VLOOKUP("H5",[1]Eingabe!A31:J31,7,FALSE),VLOOKUP("H5 (TP)",[1]Eingabe!A31:J31,7,FALSE)),"")</f>
        <v/>
      </c>
      <c r="G40" s="30" t="str">
        <f>IFERROR(IFERROR(VLOOKUP("H5",[1]Eingabe!A31:J31,8,FALSE),VLOOKUP("H5 (TP)",[1]Eingabe!A31:J31,8,FALSE)),"")</f>
        <v/>
      </c>
      <c r="H40" s="30" t="str">
        <f>IFERROR(IFERROR(VLOOKUP("H5",[1]Eingabe!A31:J31,9,FALSE),VLOOKUP("H5 (TP)",[1]Eingabe!A31:J31,9,FALSE)),"")</f>
        <v/>
      </c>
      <c r="I40" s="31" t="str">
        <f>IFERROR(IFERROR(VLOOKUP("H5",[1]Eingabe!A31:J31,10,FALSE),VLOOKUP("H5 (TP)",[1]Eingabe!A31:J31,10,FALSE)),"")</f>
        <v/>
      </c>
      <c r="J40" s="28" t="str">
        <f t="shared" si="0"/>
        <v/>
      </c>
      <c r="K40" s="4" t="str">
        <f>IFERROR(VLOOKUP(J40,[1]Punktevergabe!$A$2:$B$107,2,FALSE),"")</f>
        <v/>
      </c>
      <c r="L40" s="6"/>
    </row>
    <row r="41" spans="1:12" ht="13.5" thickBot="1">
      <c r="A41" s="12" t="str">
        <f>IFERROR(IFERROR(VLOOKUP("H5 (TP)",[1]Eingabe!A32:J32,1,FALSE),VLOOKUP("H5",[1]Eingabe!A32:J32,1,FALSE)),"")</f>
        <v/>
      </c>
      <c r="B41" s="12" t="str">
        <f>IFERROR(IFERROR(VLOOKUP("H5",[1]Eingabe!A32:J32,3,FALSE),VLOOKUP("H5 (TP)",[1]Eingabe!A32:J32,3,FALSE)),"")</f>
        <v/>
      </c>
      <c r="C41" s="12" t="str">
        <f>IFERROR(IFERROR(VLOOKUP("H5",[1]Eingabe!A32:J32,4,FALSE),VLOOKUP("H5 (TP)",[1]Eingabe!A32:J32,4,FALSE)),"")</f>
        <v/>
      </c>
      <c r="D41" s="12" t="str">
        <f>IFERROR(IFERROR(VLOOKUP("H5",[1]Eingabe!A32:J32,5,FALSE),VLOOKUP("H5 (TP)",[1]Eingabe!A32:J32,5,FALSE)),"")</f>
        <v/>
      </c>
      <c r="E41" s="12" t="str">
        <f>IFERROR(IFERROR(VLOOKUP("H5",[1]Eingabe!A32:J32,2,FALSE),VLOOKUP("H5 (TP)",[1]Eingabe!A32:J32,2,FALSE)),"")</f>
        <v/>
      </c>
      <c r="F41" s="30" t="str">
        <f>IFERROR(IFERROR(VLOOKUP("H5",[1]Eingabe!A32:J32,7,FALSE),VLOOKUP("H5 (TP)",[1]Eingabe!A32:J32,7,FALSE)),"")</f>
        <v/>
      </c>
      <c r="G41" s="30" t="str">
        <f>IFERROR(IFERROR(VLOOKUP("H5",[1]Eingabe!A32:J32,8,FALSE),VLOOKUP("H5 (TP)",[1]Eingabe!A32:J32,8,FALSE)),"")</f>
        <v/>
      </c>
      <c r="H41" s="30" t="str">
        <f>IFERROR(IFERROR(VLOOKUP("H5",[1]Eingabe!A32:J32,9,FALSE),VLOOKUP("H5 (TP)",[1]Eingabe!A32:J32,9,FALSE)),"")</f>
        <v/>
      </c>
      <c r="I41" s="31" t="str">
        <f>IFERROR(IFERROR(VLOOKUP("H5",[1]Eingabe!A32:J32,10,FALSE),VLOOKUP("H5 (TP)",[1]Eingabe!A32:J32,10,FALSE)),"")</f>
        <v/>
      </c>
      <c r="J41" s="28" t="str">
        <f t="shared" si="0"/>
        <v/>
      </c>
      <c r="K41" s="4" t="str">
        <f>IFERROR(VLOOKUP(J41,[1]Punktevergabe!$A$2:$B$107,2,FALSE),"")</f>
        <v/>
      </c>
      <c r="L41" s="6"/>
    </row>
    <row r="42" spans="1:12" ht="13.5" thickBot="1">
      <c r="A42" s="12" t="str">
        <f>IFERROR(IFERROR(VLOOKUP("H5 (TP)",[1]Eingabe!A34:J34,1,FALSE),VLOOKUP("H5",[1]Eingabe!A34:J34,1,FALSE)),"")</f>
        <v/>
      </c>
      <c r="B42" s="12" t="str">
        <f>IFERROR(IFERROR(VLOOKUP("H5",[1]Eingabe!A34:J34,3,FALSE),VLOOKUP("H5 (TP)",[1]Eingabe!A34:J34,3,FALSE)),"")</f>
        <v/>
      </c>
      <c r="C42" s="12" t="str">
        <f>IFERROR(IFERROR(VLOOKUP("H5",[1]Eingabe!A34:J34,4,FALSE),VLOOKUP("H5 (TP)",[1]Eingabe!A34:J34,4,FALSE)),"")</f>
        <v/>
      </c>
      <c r="D42" s="12" t="str">
        <f>IFERROR(IFERROR(VLOOKUP("H5",[1]Eingabe!A34:J34,5,FALSE),VLOOKUP("H5 (TP)",[1]Eingabe!A34:J34,5,FALSE)),"")</f>
        <v/>
      </c>
      <c r="E42" s="12" t="str">
        <f>IFERROR(IFERROR(VLOOKUP("H5",[1]Eingabe!A34:J34,2,FALSE),VLOOKUP("H5 (TP)",[1]Eingabe!A34:J34,2,FALSE)),"")</f>
        <v/>
      </c>
      <c r="F42" s="30" t="str">
        <f>IFERROR(IFERROR(VLOOKUP("H5",[1]Eingabe!A34:J34,7,FALSE),VLOOKUP("H5 (TP)",[1]Eingabe!A34:J34,7,FALSE)),"")</f>
        <v/>
      </c>
      <c r="G42" s="30" t="str">
        <f>IFERROR(IFERROR(VLOOKUP("H5",[1]Eingabe!A34:J34,8,FALSE),VLOOKUP("H5 (TP)",[1]Eingabe!A34:J34,8,FALSE)),"")</f>
        <v/>
      </c>
      <c r="H42" s="30" t="str">
        <f>IFERROR(IFERROR(VLOOKUP("H5",[1]Eingabe!A34:J34,9,FALSE),VLOOKUP("H5 (TP)",[1]Eingabe!A34:J34,9,FALSE)),"")</f>
        <v/>
      </c>
      <c r="I42" s="31" t="str">
        <f>IFERROR(IFERROR(VLOOKUP("H5",[1]Eingabe!A34:J34,10,FALSE),VLOOKUP("H5 (TP)",[1]Eingabe!A34:J34,10,FALSE)),"")</f>
        <v/>
      </c>
      <c r="J42" s="28" t="str">
        <f t="shared" si="0"/>
        <v/>
      </c>
      <c r="K42" s="4" t="str">
        <f>IFERROR(VLOOKUP(J42,[1]Punktevergabe!$A$2:$B$107,2,FALSE),"")</f>
        <v/>
      </c>
      <c r="L42" s="6"/>
    </row>
    <row r="43" spans="1:12" ht="13.5" thickBot="1">
      <c r="A43" s="12" t="str">
        <f>IFERROR(IFERROR(VLOOKUP("H5 (TP)",[1]Eingabe!A35:J35,1,FALSE),VLOOKUP("H5",[1]Eingabe!A35:J35,1,FALSE)),"")</f>
        <v/>
      </c>
      <c r="B43" s="12" t="str">
        <f>IFERROR(IFERROR(VLOOKUP("H5",[1]Eingabe!A35:J35,3,FALSE),VLOOKUP("H5 (TP)",[1]Eingabe!A35:J35,3,FALSE)),"")</f>
        <v/>
      </c>
      <c r="C43" s="12" t="str">
        <f>IFERROR(IFERROR(VLOOKUP("H5",[1]Eingabe!A35:J35,4,FALSE),VLOOKUP("H5 (TP)",[1]Eingabe!A35:J35,4,FALSE)),"")</f>
        <v/>
      </c>
      <c r="D43" s="12" t="str">
        <f>IFERROR(IFERROR(VLOOKUP("H5",[1]Eingabe!A35:J35,5,FALSE),VLOOKUP("H5 (TP)",[1]Eingabe!A35:J35,5,FALSE)),"")</f>
        <v/>
      </c>
      <c r="E43" s="12" t="str">
        <f>IFERROR(IFERROR(VLOOKUP("H5",[1]Eingabe!A35:J35,2,FALSE),VLOOKUP("H5 (TP)",[1]Eingabe!A35:J35,2,FALSE)),"")</f>
        <v/>
      </c>
      <c r="F43" s="30" t="str">
        <f>IFERROR(IFERROR(VLOOKUP("H5",[1]Eingabe!A35:J35,7,FALSE),VLOOKUP("H5 (TP)",[1]Eingabe!A35:J35,7,FALSE)),"")</f>
        <v/>
      </c>
      <c r="G43" s="30" t="str">
        <f>IFERROR(IFERROR(VLOOKUP("H5",[1]Eingabe!A35:J35,8,FALSE),VLOOKUP("H5 (TP)",[1]Eingabe!A35:J35,8,FALSE)),"")</f>
        <v/>
      </c>
      <c r="H43" s="30" t="str">
        <f>IFERROR(IFERROR(VLOOKUP("H5",[1]Eingabe!A35:J35,9,FALSE),VLOOKUP("H5 (TP)",[1]Eingabe!A35:J35,9,FALSE)),"")</f>
        <v/>
      </c>
      <c r="I43" s="31" t="str">
        <f>IFERROR(IFERROR(VLOOKUP("H5",[1]Eingabe!A35:J35,10,FALSE),VLOOKUP("H5 (TP)",[1]Eingabe!A35:J35,10,FALSE)),"")</f>
        <v/>
      </c>
      <c r="J43" s="28" t="str">
        <f t="shared" ref="J43:J74" si="1">IFERROR(RANK(I43,$I$9:$I$107),"")</f>
        <v/>
      </c>
      <c r="K43" s="4" t="str">
        <f>IFERROR(VLOOKUP(J43,[1]Punktevergabe!$A$2:$B$107,2,FALSE),"")</f>
        <v/>
      </c>
      <c r="L43" s="6"/>
    </row>
    <row r="44" spans="1:12" ht="13.5" thickBot="1">
      <c r="A44" s="12" t="str">
        <f>IFERROR(IFERROR(VLOOKUP("H5 (TP)",[1]Eingabe!A36:J36,1,FALSE),VLOOKUP("H5",[1]Eingabe!A36:J36,1,FALSE)),"")</f>
        <v/>
      </c>
      <c r="B44" s="12" t="str">
        <f>IFERROR(IFERROR(VLOOKUP("H5",[1]Eingabe!A36:J36,3,FALSE),VLOOKUP("H5 (TP)",[1]Eingabe!A36:J36,3,FALSE)),"")</f>
        <v/>
      </c>
      <c r="C44" s="12" t="str">
        <f>IFERROR(IFERROR(VLOOKUP("H5",[1]Eingabe!A36:J36,4,FALSE),VLOOKUP("H5 (TP)",[1]Eingabe!A36:J36,4,FALSE)),"")</f>
        <v/>
      </c>
      <c r="D44" s="12" t="str">
        <f>IFERROR(IFERROR(VLOOKUP("H5",[1]Eingabe!A36:J36,5,FALSE),VLOOKUP("H5 (TP)",[1]Eingabe!A36:J36,5,FALSE)),"")</f>
        <v/>
      </c>
      <c r="E44" s="12" t="str">
        <f>IFERROR(IFERROR(VLOOKUP("H5",[1]Eingabe!A36:J36,2,FALSE),VLOOKUP("H5 (TP)",[1]Eingabe!A36:J36,2,FALSE)),"")</f>
        <v/>
      </c>
      <c r="F44" s="30" t="str">
        <f>IFERROR(IFERROR(VLOOKUP("H5",[1]Eingabe!A36:J36,7,FALSE),VLOOKUP("H5 (TP)",[1]Eingabe!A36:J36,7,FALSE)),"")</f>
        <v/>
      </c>
      <c r="G44" s="30" t="str">
        <f>IFERROR(IFERROR(VLOOKUP("H5",[1]Eingabe!A36:J36,8,FALSE),VLOOKUP("H5 (TP)",[1]Eingabe!A36:J36,8,FALSE)),"")</f>
        <v/>
      </c>
      <c r="H44" s="30" t="str">
        <f>IFERROR(IFERROR(VLOOKUP("H5",[1]Eingabe!A36:J36,9,FALSE),VLOOKUP("H5 (TP)",[1]Eingabe!A36:J36,9,FALSE)),"")</f>
        <v/>
      </c>
      <c r="I44" s="31" t="str">
        <f>IFERROR(IFERROR(VLOOKUP("H5",[1]Eingabe!A36:J36,10,FALSE),VLOOKUP("H5 (TP)",[1]Eingabe!A36:J36,10,FALSE)),"")</f>
        <v/>
      </c>
      <c r="J44" s="28" t="str">
        <f t="shared" si="1"/>
        <v/>
      </c>
      <c r="K44" s="4" t="str">
        <f>IFERROR(VLOOKUP(J44,[1]Punktevergabe!$A$2:$B$107,2,FALSE),"")</f>
        <v/>
      </c>
      <c r="L44" s="6"/>
    </row>
    <row r="45" spans="1:12" ht="13.5" thickBot="1">
      <c r="A45" s="12" t="str">
        <f>IFERROR(IFERROR(VLOOKUP("H5 (TP)",[1]Eingabe!A37:J37,1,FALSE),VLOOKUP("H5",[1]Eingabe!A37:J37,1,FALSE)),"")</f>
        <v/>
      </c>
      <c r="B45" s="12" t="str">
        <f>IFERROR(IFERROR(VLOOKUP("H5",[1]Eingabe!A37:J37,3,FALSE),VLOOKUP("H5 (TP)",[1]Eingabe!A37:J37,3,FALSE)),"")</f>
        <v/>
      </c>
      <c r="C45" s="12" t="str">
        <f>IFERROR(IFERROR(VLOOKUP("H5",[1]Eingabe!A37:J37,4,FALSE),VLOOKUP("H5 (TP)",[1]Eingabe!A37:J37,4,FALSE)),"")</f>
        <v/>
      </c>
      <c r="D45" s="12" t="str">
        <f>IFERROR(IFERROR(VLOOKUP("H5",[1]Eingabe!A37:J37,5,FALSE),VLOOKUP("H5 (TP)",[1]Eingabe!A37:J37,5,FALSE)),"")</f>
        <v/>
      </c>
      <c r="E45" s="12" t="str">
        <f>IFERROR(IFERROR(VLOOKUP("H5",[1]Eingabe!A37:J37,2,FALSE),VLOOKUP("H5 (TP)",[1]Eingabe!A37:J37,2,FALSE)),"")</f>
        <v/>
      </c>
      <c r="F45" s="30" t="str">
        <f>IFERROR(IFERROR(VLOOKUP("H5",[1]Eingabe!A37:J37,7,FALSE),VLOOKUP("H5 (TP)",[1]Eingabe!A37:J37,7,FALSE)),"")</f>
        <v/>
      </c>
      <c r="G45" s="30" t="str">
        <f>IFERROR(IFERROR(VLOOKUP("H5",[1]Eingabe!A37:J37,8,FALSE),VLOOKUP("H5 (TP)",[1]Eingabe!A37:J37,8,FALSE)),"")</f>
        <v/>
      </c>
      <c r="H45" s="30" t="str">
        <f>IFERROR(IFERROR(VLOOKUP("H5",[1]Eingabe!A37:J37,9,FALSE),VLOOKUP("H5 (TP)",[1]Eingabe!A37:J37,9,FALSE)),"")</f>
        <v/>
      </c>
      <c r="I45" s="31" t="str">
        <f>IFERROR(IFERROR(VLOOKUP("H5",[1]Eingabe!A37:J37,10,FALSE),VLOOKUP("H5 (TP)",[1]Eingabe!A37:J37,10,FALSE)),"")</f>
        <v/>
      </c>
      <c r="J45" s="28" t="str">
        <f t="shared" si="1"/>
        <v/>
      </c>
      <c r="K45" s="4" t="str">
        <f>IFERROR(VLOOKUP(J45,[1]Punktevergabe!$A$2:$B$107,2,FALSE),"")</f>
        <v/>
      </c>
      <c r="L45" s="6"/>
    </row>
    <row r="46" spans="1:12" ht="13.5" thickBot="1">
      <c r="A46" s="12" t="str">
        <f>IFERROR(IFERROR(VLOOKUP("H5 (TP)",[1]Eingabe!A38:J38,1,FALSE),VLOOKUP("H5",[1]Eingabe!A38:J38,1,FALSE)),"")</f>
        <v/>
      </c>
      <c r="B46" s="12" t="str">
        <f>IFERROR(IFERROR(VLOOKUP("H5",[1]Eingabe!A38:J38,3,FALSE),VLOOKUP("H5 (TP)",[1]Eingabe!A38:J38,3,FALSE)),"")</f>
        <v/>
      </c>
      <c r="C46" s="12" t="str">
        <f>IFERROR(IFERROR(VLOOKUP("H5",[1]Eingabe!A38:J38,4,FALSE),VLOOKUP("H5 (TP)",[1]Eingabe!A38:J38,4,FALSE)),"")</f>
        <v/>
      </c>
      <c r="D46" s="12" t="str">
        <f>IFERROR(IFERROR(VLOOKUP("H5",[1]Eingabe!A38:J38,5,FALSE),VLOOKUP("H5 (TP)",[1]Eingabe!A38:J38,5,FALSE)),"")</f>
        <v/>
      </c>
      <c r="E46" s="12" t="str">
        <f>IFERROR(IFERROR(VLOOKUP("H5",[1]Eingabe!A38:J38,2,FALSE),VLOOKUP("H5 (TP)",[1]Eingabe!A38:J38,2,FALSE)),"")</f>
        <v/>
      </c>
      <c r="F46" s="30" t="str">
        <f>IFERROR(IFERROR(VLOOKUP("H5",[1]Eingabe!A38:J38,7,FALSE),VLOOKUP("H5 (TP)",[1]Eingabe!A38:J38,7,FALSE)),"")</f>
        <v/>
      </c>
      <c r="G46" s="30" t="str">
        <f>IFERROR(IFERROR(VLOOKUP("H5",[1]Eingabe!A38:J38,8,FALSE),VLOOKUP("H5 (TP)",[1]Eingabe!A38:J38,8,FALSE)),"")</f>
        <v/>
      </c>
      <c r="H46" s="30" t="str">
        <f>IFERROR(IFERROR(VLOOKUP("H5",[1]Eingabe!A38:J38,9,FALSE),VLOOKUP("H5 (TP)",[1]Eingabe!A38:J38,9,FALSE)),"")</f>
        <v/>
      </c>
      <c r="I46" s="31" t="str">
        <f>IFERROR(IFERROR(VLOOKUP("H5",[1]Eingabe!A38:J38,10,FALSE),VLOOKUP("H5 (TP)",[1]Eingabe!A38:J38,10,FALSE)),"")</f>
        <v/>
      </c>
      <c r="J46" s="28" t="str">
        <f t="shared" si="1"/>
        <v/>
      </c>
      <c r="K46" s="4" t="str">
        <f>IFERROR(VLOOKUP(J46,[1]Punktevergabe!$A$2:$B$107,2,FALSE),"")</f>
        <v/>
      </c>
      <c r="L46" s="6"/>
    </row>
    <row r="47" spans="1:12" ht="13.5" thickBot="1">
      <c r="A47" s="12" t="str">
        <f>IFERROR(IFERROR(VLOOKUP("H5 (TP)",[1]Eingabe!A40:J40,1,FALSE),VLOOKUP("H5",[1]Eingabe!A40:J40,1,FALSE)),"")</f>
        <v/>
      </c>
      <c r="B47" s="12" t="str">
        <f>IFERROR(IFERROR(VLOOKUP("H5",[1]Eingabe!A40:J40,3,FALSE),VLOOKUP("H5 (TP)",[1]Eingabe!A40:J40,3,FALSE)),"")</f>
        <v/>
      </c>
      <c r="C47" s="12" t="str">
        <f>IFERROR(IFERROR(VLOOKUP("H5",[1]Eingabe!A40:J40,4,FALSE),VLOOKUP("H5 (TP)",[1]Eingabe!A40:J40,4,FALSE)),"")</f>
        <v/>
      </c>
      <c r="D47" s="12" t="str">
        <f>IFERROR(IFERROR(VLOOKUP("H5",[1]Eingabe!A40:J40,5,FALSE),VLOOKUP("H5 (TP)",[1]Eingabe!A40:J40,5,FALSE)),"")</f>
        <v/>
      </c>
      <c r="E47" s="12" t="str">
        <f>IFERROR(IFERROR(VLOOKUP("H5",[1]Eingabe!A40:J40,2,FALSE),VLOOKUP("H5 (TP)",[1]Eingabe!A40:J40,2,FALSE)),"")</f>
        <v/>
      </c>
      <c r="F47" s="30" t="str">
        <f>IFERROR(IFERROR(VLOOKUP("H5",[1]Eingabe!A40:J40,7,FALSE),VLOOKUP("H5 (TP)",[1]Eingabe!A40:J40,7,FALSE)),"")</f>
        <v/>
      </c>
      <c r="G47" s="30" t="str">
        <f>IFERROR(IFERROR(VLOOKUP("H5",[1]Eingabe!A40:J40,8,FALSE),VLOOKUP("H5 (TP)",[1]Eingabe!A40:J40,8,FALSE)),"")</f>
        <v/>
      </c>
      <c r="H47" s="30" t="str">
        <f>IFERROR(IFERROR(VLOOKUP("H5",[1]Eingabe!A40:J40,9,FALSE),VLOOKUP("H5 (TP)",[1]Eingabe!A40:J40,9,FALSE)),"")</f>
        <v/>
      </c>
      <c r="I47" s="31" t="str">
        <f>IFERROR(IFERROR(VLOOKUP("H5",[1]Eingabe!A40:J40,10,FALSE),VLOOKUP("H5 (TP)",[1]Eingabe!A40:J40,10,FALSE)),"")</f>
        <v/>
      </c>
      <c r="J47" s="28" t="str">
        <f t="shared" si="1"/>
        <v/>
      </c>
      <c r="K47" s="4" t="str">
        <f>IFERROR(VLOOKUP(J47,[1]Punktevergabe!$A$2:$B$107,2,FALSE),"")</f>
        <v/>
      </c>
      <c r="L47" s="6"/>
    </row>
    <row r="48" spans="1:12" ht="13.5" thickBot="1">
      <c r="A48" s="12" t="str">
        <f>IFERROR(IFERROR(VLOOKUP("H5 (TP)",[1]Eingabe!A41:J41,1,FALSE),VLOOKUP("H5",[1]Eingabe!A41:J41,1,FALSE)),"")</f>
        <v/>
      </c>
      <c r="B48" s="12" t="str">
        <f>IFERROR(IFERROR(VLOOKUP("H5",[1]Eingabe!A41:J41,3,FALSE),VLOOKUP("H5 (TP)",[1]Eingabe!A41:J41,3,FALSE)),"")</f>
        <v/>
      </c>
      <c r="C48" s="12" t="str">
        <f>IFERROR(IFERROR(VLOOKUP("H5",[1]Eingabe!A41:J41,4,FALSE),VLOOKUP("H5 (TP)",[1]Eingabe!A41:J41,4,FALSE)),"")</f>
        <v/>
      </c>
      <c r="D48" s="12" t="str">
        <f>IFERROR(IFERROR(VLOOKUP("H5",[1]Eingabe!A41:J41,5,FALSE),VLOOKUP("H5 (TP)",[1]Eingabe!A41:J41,5,FALSE)),"")</f>
        <v/>
      </c>
      <c r="E48" s="12" t="str">
        <f>IFERROR(IFERROR(VLOOKUP("H5",[1]Eingabe!A41:J41,2,FALSE),VLOOKUP("H5 (TP)",[1]Eingabe!A41:J41,2,FALSE)),"")</f>
        <v/>
      </c>
      <c r="F48" s="30" t="str">
        <f>IFERROR(IFERROR(VLOOKUP("H5",[1]Eingabe!A41:J41,7,FALSE),VLOOKUP("H5 (TP)",[1]Eingabe!A41:J41,7,FALSE)),"")</f>
        <v/>
      </c>
      <c r="G48" s="30" t="str">
        <f>IFERROR(IFERROR(VLOOKUP("H5",[1]Eingabe!A41:J41,8,FALSE),VLOOKUP("H5 (TP)",[1]Eingabe!A41:J41,8,FALSE)),"")</f>
        <v/>
      </c>
      <c r="H48" s="30" t="str">
        <f>IFERROR(IFERROR(VLOOKUP("H5",[1]Eingabe!A41:J41,9,FALSE),VLOOKUP("H5 (TP)",[1]Eingabe!A41:J41,9,FALSE)),"")</f>
        <v/>
      </c>
      <c r="I48" s="31" t="str">
        <f>IFERROR(IFERROR(VLOOKUP("H5",[1]Eingabe!A41:J41,10,FALSE),VLOOKUP("H5 (TP)",[1]Eingabe!A41:J41,10,FALSE)),"")</f>
        <v/>
      </c>
      <c r="J48" s="28" t="str">
        <f t="shared" si="1"/>
        <v/>
      </c>
      <c r="K48" s="4" t="str">
        <f>IFERROR(VLOOKUP(J48,[1]Punktevergabe!$A$2:$B$107,2,FALSE),"")</f>
        <v/>
      </c>
      <c r="L48" s="6"/>
    </row>
    <row r="49" spans="1:12" ht="13.5" thickBot="1">
      <c r="A49" s="12" t="str">
        <f>IFERROR(IFERROR(VLOOKUP("H5 (TP)",[1]Eingabe!A42:J42,1,FALSE),VLOOKUP("H5",[1]Eingabe!A42:J42,1,FALSE)),"")</f>
        <v/>
      </c>
      <c r="B49" s="12" t="str">
        <f>IFERROR(IFERROR(VLOOKUP("H5",[1]Eingabe!A42:J42,3,FALSE),VLOOKUP("H5 (TP)",[1]Eingabe!A42:J42,3,FALSE)),"")</f>
        <v/>
      </c>
      <c r="C49" s="12" t="str">
        <f>IFERROR(IFERROR(VLOOKUP("H5",[1]Eingabe!A42:J42,4,FALSE),VLOOKUP("H5 (TP)",[1]Eingabe!A42:J42,4,FALSE)),"")</f>
        <v/>
      </c>
      <c r="D49" s="12" t="str">
        <f>IFERROR(IFERROR(VLOOKUP("H5",[1]Eingabe!A42:J42,5,FALSE),VLOOKUP("H5 (TP)",[1]Eingabe!A42:J42,5,FALSE)),"")</f>
        <v/>
      </c>
      <c r="E49" s="12" t="str">
        <f>IFERROR(IFERROR(VLOOKUP("H5",[1]Eingabe!A42:J42,2,FALSE),VLOOKUP("H5 (TP)",[1]Eingabe!A42:J42,2,FALSE)),"")</f>
        <v/>
      </c>
      <c r="F49" s="30" t="str">
        <f>IFERROR(IFERROR(VLOOKUP("H5",[1]Eingabe!A42:J42,7,FALSE),VLOOKUP("H5 (TP)",[1]Eingabe!A42:J42,7,FALSE)),"")</f>
        <v/>
      </c>
      <c r="G49" s="30" t="str">
        <f>IFERROR(IFERROR(VLOOKUP("H5",[1]Eingabe!A42:J42,8,FALSE),VLOOKUP("H5 (TP)",[1]Eingabe!A42:J42,8,FALSE)),"")</f>
        <v/>
      </c>
      <c r="H49" s="30" t="str">
        <f>IFERROR(IFERROR(VLOOKUP("H5",[1]Eingabe!A42:J42,9,FALSE),VLOOKUP("H5 (TP)",[1]Eingabe!A42:J42,9,FALSE)),"")</f>
        <v/>
      </c>
      <c r="I49" s="31" t="str">
        <f>IFERROR(IFERROR(VLOOKUP("H5",[1]Eingabe!A42:J42,10,FALSE),VLOOKUP("H5 (TP)",[1]Eingabe!A42:J42,10,FALSE)),"")</f>
        <v/>
      </c>
      <c r="J49" s="28" t="str">
        <f t="shared" si="1"/>
        <v/>
      </c>
      <c r="K49" s="4" t="str">
        <f>IFERROR(VLOOKUP(J49,[1]Punktevergabe!$A$2:$B$107,2,FALSE),"")</f>
        <v/>
      </c>
      <c r="L49" s="6"/>
    </row>
    <row r="50" spans="1:12" ht="13.5" thickBot="1">
      <c r="A50" s="12" t="str">
        <f>IFERROR(IFERROR(VLOOKUP("H5 (TP)",[1]Eingabe!A43:J43,1,FALSE),VLOOKUP("H5",[1]Eingabe!A43:J43,1,FALSE)),"")</f>
        <v/>
      </c>
      <c r="B50" s="12" t="str">
        <f>IFERROR(IFERROR(VLOOKUP("H5",[1]Eingabe!A43:J43,3,FALSE),VLOOKUP("H5 (TP)",[1]Eingabe!A43:J43,3,FALSE)),"")</f>
        <v/>
      </c>
      <c r="C50" s="12" t="str">
        <f>IFERROR(IFERROR(VLOOKUP("H5",[1]Eingabe!A43:J43,4,FALSE),VLOOKUP("H5 (TP)",[1]Eingabe!A43:J43,4,FALSE)),"")</f>
        <v/>
      </c>
      <c r="D50" s="12" t="str">
        <f>IFERROR(IFERROR(VLOOKUP("H5",[1]Eingabe!A43:J43,5,FALSE),VLOOKUP("H5 (TP)",[1]Eingabe!A43:J43,5,FALSE)),"")</f>
        <v/>
      </c>
      <c r="E50" s="12" t="str">
        <f>IFERROR(IFERROR(VLOOKUP("H5",[1]Eingabe!A43:J43,2,FALSE),VLOOKUP("H5 (TP)",[1]Eingabe!A43:J43,2,FALSE)),"")</f>
        <v/>
      </c>
      <c r="F50" s="30" t="str">
        <f>IFERROR(IFERROR(VLOOKUP("H5",[1]Eingabe!A43:J43,7,FALSE),VLOOKUP("H5 (TP)",[1]Eingabe!A43:J43,7,FALSE)),"")</f>
        <v/>
      </c>
      <c r="G50" s="30" t="str">
        <f>IFERROR(IFERROR(VLOOKUP("H5",[1]Eingabe!A43:J43,8,FALSE),VLOOKUP("H5 (TP)",[1]Eingabe!A43:J43,8,FALSE)),"")</f>
        <v/>
      </c>
      <c r="H50" s="30" t="str">
        <f>IFERROR(IFERROR(VLOOKUP("H5",[1]Eingabe!A43:J43,9,FALSE),VLOOKUP("H5 (TP)",[1]Eingabe!A43:J43,9,FALSE)),"")</f>
        <v/>
      </c>
      <c r="I50" s="31" t="str">
        <f>IFERROR(IFERROR(VLOOKUP("H5",[1]Eingabe!A43:J43,10,FALSE),VLOOKUP("H5 (TP)",[1]Eingabe!A43:J43,10,FALSE)),"")</f>
        <v/>
      </c>
      <c r="J50" s="28" t="str">
        <f t="shared" si="1"/>
        <v/>
      </c>
      <c r="K50" s="4" t="str">
        <f>IFERROR(VLOOKUP(J50,[1]Punktevergabe!$A$2:$B$107,2,FALSE),"")</f>
        <v/>
      </c>
      <c r="L50" s="6"/>
    </row>
    <row r="51" spans="1:12" ht="13.5" thickBot="1">
      <c r="A51" s="12" t="str">
        <f>IFERROR(IFERROR(VLOOKUP("H5 (TP)",[1]Eingabe!A44:J44,1,FALSE),VLOOKUP("H5",[1]Eingabe!A44:J44,1,FALSE)),"")</f>
        <v/>
      </c>
      <c r="B51" s="12" t="str">
        <f>IFERROR(IFERROR(VLOOKUP("H5",[1]Eingabe!A44:J44,3,FALSE),VLOOKUP("H5 (TP)",[1]Eingabe!A44:J44,3,FALSE)),"")</f>
        <v/>
      </c>
      <c r="C51" s="12" t="str">
        <f>IFERROR(IFERROR(VLOOKUP("H5",[1]Eingabe!A44:J44,4,FALSE),VLOOKUP("H5 (TP)",[1]Eingabe!A44:J44,4,FALSE)),"")</f>
        <v/>
      </c>
      <c r="D51" s="12" t="str">
        <f>IFERROR(IFERROR(VLOOKUP("H5",[1]Eingabe!A44:J44,5,FALSE),VLOOKUP("H5 (TP)",[1]Eingabe!A44:J44,5,FALSE)),"")</f>
        <v/>
      </c>
      <c r="E51" s="12" t="str">
        <f>IFERROR(IFERROR(VLOOKUP("H5",[1]Eingabe!A44:J44,2,FALSE),VLOOKUP("H5 (TP)",[1]Eingabe!A44:J44,2,FALSE)),"")</f>
        <v/>
      </c>
      <c r="F51" s="30" t="str">
        <f>IFERROR(IFERROR(VLOOKUP("H5",[1]Eingabe!A44:J44,7,FALSE),VLOOKUP("H5 (TP)",[1]Eingabe!A44:J44,7,FALSE)),"")</f>
        <v/>
      </c>
      <c r="G51" s="30" t="str">
        <f>IFERROR(IFERROR(VLOOKUP("H5",[1]Eingabe!A44:J44,8,FALSE),VLOOKUP("H5 (TP)",[1]Eingabe!A44:J44,8,FALSE)),"")</f>
        <v/>
      </c>
      <c r="H51" s="30" t="str">
        <f>IFERROR(IFERROR(VLOOKUP("H5",[1]Eingabe!A44:J44,9,FALSE),VLOOKUP("H5 (TP)",[1]Eingabe!A44:J44,9,FALSE)),"")</f>
        <v/>
      </c>
      <c r="I51" s="31" t="str">
        <f>IFERROR(IFERROR(VLOOKUP("H5",[1]Eingabe!A44:J44,10,FALSE),VLOOKUP("H5 (TP)",[1]Eingabe!A44:J44,10,FALSE)),"")</f>
        <v/>
      </c>
      <c r="J51" s="28" t="str">
        <f t="shared" si="1"/>
        <v/>
      </c>
      <c r="K51" s="4" t="str">
        <f>IFERROR(VLOOKUP(J51,[1]Punktevergabe!$A$2:$B$107,2,FALSE),"")</f>
        <v/>
      </c>
      <c r="L51" s="6"/>
    </row>
    <row r="52" spans="1:12" ht="13.5" thickBot="1">
      <c r="A52" s="12" t="str">
        <f>IFERROR(IFERROR(VLOOKUP("H5 (TP)",[1]Eingabe!A45:J45,1,FALSE),VLOOKUP("H5",[1]Eingabe!A45:J45,1,FALSE)),"")</f>
        <v/>
      </c>
      <c r="B52" s="12" t="str">
        <f>IFERROR(IFERROR(VLOOKUP("H5",[1]Eingabe!A45:J45,3,FALSE),VLOOKUP("H5 (TP)",[1]Eingabe!A45:J45,3,FALSE)),"")</f>
        <v/>
      </c>
      <c r="C52" s="12" t="str">
        <f>IFERROR(IFERROR(VLOOKUP("H5",[1]Eingabe!A45:J45,4,FALSE),VLOOKUP("H5 (TP)",[1]Eingabe!A45:J45,4,FALSE)),"")</f>
        <v/>
      </c>
      <c r="D52" s="12" t="str">
        <f>IFERROR(IFERROR(VLOOKUP("H5",[1]Eingabe!A45:J45,5,FALSE),VLOOKUP("H5 (TP)",[1]Eingabe!A45:J45,5,FALSE)),"")</f>
        <v/>
      </c>
      <c r="E52" s="12" t="str">
        <f>IFERROR(IFERROR(VLOOKUP("H5",[1]Eingabe!A45:J45,2,FALSE),VLOOKUP("H5 (TP)",[1]Eingabe!A45:J45,2,FALSE)),"")</f>
        <v/>
      </c>
      <c r="F52" s="30" t="str">
        <f>IFERROR(IFERROR(VLOOKUP("H5",[1]Eingabe!A45:J45,7,FALSE),VLOOKUP("H5 (TP)",[1]Eingabe!A45:J45,7,FALSE)),"")</f>
        <v/>
      </c>
      <c r="G52" s="30" t="str">
        <f>IFERROR(IFERROR(VLOOKUP("H5",[1]Eingabe!A45:J45,8,FALSE),VLOOKUP("H5 (TP)",[1]Eingabe!A45:J45,8,FALSE)),"")</f>
        <v/>
      </c>
      <c r="H52" s="30" t="str">
        <f>IFERROR(IFERROR(VLOOKUP("H5",[1]Eingabe!A45:J45,9,FALSE),VLOOKUP("H5 (TP)",[1]Eingabe!A45:J45,9,FALSE)),"")</f>
        <v/>
      </c>
      <c r="I52" s="31" t="str">
        <f>IFERROR(IFERROR(VLOOKUP("H5",[1]Eingabe!A45:J45,10,FALSE),VLOOKUP("H5 (TP)",[1]Eingabe!A45:J45,10,FALSE)),"")</f>
        <v/>
      </c>
      <c r="J52" s="28" t="str">
        <f t="shared" si="1"/>
        <v/>
      </c>
      <c r="K52" s="4" t="str">
        <f>IFERROR(VLOOKUP(J52,[1]Punktevergabe!$A$2:$B$107,2,FALSE),"")</f>
        <v/>
      </c>
      <c r="L52" s="6"/>
    </row>
    <row r="53" spans="1:12" ht="13.5" thickBot="1">
      <c r="A53" s="12" t="str">
        <f>IFERROR(IFERROR(VLOOKUP("H5 (TP)",[1]Eingabe!A46:J46,1,FALSE),VLOOKUP("H5",[1]Eingabe!A46:J46,1,FALSE)),"")</f>
        <v/>
      </c>
      <c r="B53" s="12" t="str">
        <f>IFERROR(IFERROR(VLOOKUP("H5",[1]Eingabe!A46:J46,3,FALSE),VLOOKUP("H5 (TP)",[1]Eingabe!A46:J46,3,FALSE)),"")</f>
        <v/>
      </c>
      <c r="C53" s="12" t="str">
        <f>IFERROR(IFERROR(VLOOKUP("H5",[1]Eingabe!A46:J46,4,FALSE),VLOOKUP("H5 (TP)",[1]Eingabe!A46:J46,4,FALSE)),"")</f>
        <v/>
      </c>
      <c r="D53" s="12" t="str">
        <f>IFERROR(IFERROR(VLOOKUP("H5",[1]Eingabe!A46:J46,5,FALSE),VLOOKUP("H5 (TP)",[1]Eingabe!A46:J46,5,FALSE)),"")</f>
        <v/>
      </c>
      <c r="E53" s="12" t="str">
        <f>IFERROR(IFERROR(VLOOKUP("H5",[1]Eingabe!A46:J46,2,FALSE),VLOOKUP("H5 (TP)",[1]Eingabe!A46:J46,2,FALSE)),"")</f>
        <v/>
      </c>
      <c r="F53" s="30" t="str">
        <f>IFERROR(IFERROR(VLOOKUP("H5",[1]Eingabe!A46:J46,7,FALSE),VLOOKUP("H5 (TP)",[1]Eingabe!A46:J46,7,FALSE)),"")</f>
        <v/>
      </c>
      <c r="G53" s="30" t="str">
        <f>IFERROR(IFERROR(VLOOKUP("H5",[1]Eingabe!A46:J46,8,FALSE),VLOOKUP("H5 (TP)",[1]Eingabe!A46:J46,8,FALSE)),"")</f>
        <v/>
      </c>
      <c r="H53" s="30" t="str">
        <f>IFERROR(IFERROR(VLOOKUP("H5",[1]Eingabe!A46:J46,9,FALSE),VLOOKUP("H5 (TP)",[1]Eingabe!A46:J46,9,FALSE)),"")</f>
        <v/>
      </c>
      <c r="I53" s="31" t="str">
        <f>IFERROR(IFERROR(VLOOKUP("H5",[1]Eingabe!A46:J46,10,FALSE),VLOOKUP("H5 (TP)",[1]Eingabe!A46:J46,10,FALSE)),"")</f>
        <v/>
      </c>
      <c r="J53" s="28" t="str">
        <f t="shared" si="1"/>
        <v/>
      </c>
      <c r="K53" s="4" t="str">
        <f>IFERROR(VLOOKUP(J53,[1]Punktevergabe!$A$2:$B$107,2,FALSE),"")</f>
        <v/>
      </c>
      <c r="L53" s="6"/>
    </row>
    <row r="54" spans="1:12" ht="13.5" thickBot="1">
      <c r="A54" s="12" t="str">
        <f>IFERROR(IFERROR(VLOOKUP("H5 (TP)",[1]Eingabe!A47:J47,1,FALSE),VLOOKUP("H5",[1]Eingabe!A47:J47,1,FALSE)),"")</f>
        <v/>
      </c>
      <c r="B54" s="12" t="str">
        <f>IFERROR(IFERROR(VLOOKUP("H5",[1]Eingabe!A47:J47,3,FALSE),VLOOKUP("H5 (TP)",[1]Eingabe!A47:J47,3,FALSE)),"")</f>
        <v/>
      </c>
      <c r="C54" s="12" t="str">
        <f>IFERROR(IFERROR(VLOOKUP("H5",[1]Eingabe!A47:J47,4,FALSE),VLOOKUP("H5 (TP)",[1]Eingabe!A47:J47,4,FALSE)),"")</f>
        <v/>
      </c>
      <c r="D54" s="12" t="str">
        <f>IFERROR(IFERROR(VLOOKUP("H5",[1]Eingabe!A47:J47,5,FALSE),VLOOKUP("H5 (TP)",[1]Eingabe!A47:J47,5,FALSE)),"")</f>
        <v/>
      </c>
      <c r="E54" s="12" t="str">
        <f>IFERROR(IFERROR(VLOOKUP("H5",[1]Eingabe!A47:J47,2,FALSE),VLOOKUP("H5 (TP)",[1]Eingabe!A47:J47,2,FALSE)),"")</f>
        <v/>
      </c>
      <c r="F54" s="30" t="str">
        <f>IFERROR(IFERROR(VLOOKUP("H5",[1]Eingabe!A47:J47,7,FALSE),VLOOKUP("H5 (TP)",[1]Eingabe!A47:J47,7,FALSE)),"")</f>
        <v/>
      </c>
      <c r="G54" s="30" t="str">
        <f>IFERROR(IFERROR(VLOOKUP("H5",[1]Eingabe!A47:J47,8,FALSE),VLOOKUP("H5 (TP)",[1]Eingabe!A47:J47,8,FALSE)),"")</f>
        <v/>
      </c>
      <c r="H54" s="30" t="str">
        <f>IFERROR(IFERROR(VLOOKUP("H5",[1]Eingabe!A47:J47,9,FALSE),VLOOKUP("H5 (TP)",[1]Eingabe!A47:J47,9,FALSE)),"")</f>
        <v/>
      </c>
      <c r="I54" s="31" t="str">
        <f>IFERROR(IFERROR(VLOOKUP("H5",[1]Eingabe!A47:J47,10,FALSE),VLOOKUP("H5 (TP)",[1]Eingabe!A47:J47,10,FALSE)),"")</f>
        <v/>
      </c>
      <c r="J54" s="28" t="str">
        <f t="shared" si="1"/>
        <v/>
      </c>
      <c r="K54" s="4" t="str">
        <f>IFERROR(VLOOKUP(J54,[1]Punktevergabe!$A$2:$B$107,2,FALSE),"")</f>
        <v/>
      </c>
      <c r="L54" s="6"/>
    </row>
    <row r="55" spans="1:12" ht="13.5" thickBot="1">
      <c r="A55" s="12" t="str">
        <f>IFERROR(IFERROR(VLOOKUP("H5 (TP)",[1]Eingabe!A48:J48,1,FALSE),VLOOKUP("H5",[1]Eingabe!A48:J48,1,FALSE)),"")</f>
        <v/>
      </c>
      <c r="B55" s="12" t="str">
        <f>IFERROR(IFERROR(VLOOKUP("H5",[1]Eingabe!A48:J48,3,FALSE),VLOOKUP("H5 (TP)",[1]Eingabe!A48:J48,3,FALSE)),"")</f>
        <v/>
      </c>
      <c r="C55" s="12" t="str">
        <f>IFERROR(IFERROR(VLOOKUP("H5",[1]Eingabe!A48:J48,4,FALSE),VLOOKUP("H5 (TP)",[1]Eingabe!A48:J48,4,FALSE)),"")</f>
        <v/>
      </c>
      <c r="D55" s="12" t="str">
        <f>IFERROR(IFERROR(VLOOKUP("H5",[1]Eingabe!A48:J48,5,FALSE),VLOOKUP("H5 (TP)",[1]Eingabe!A48:J48,5,FALSE)),"")</f>
        <v/>
      </c>
      <c r="E55" s="12" t="str">
        <f>IFERROR(IFERROR(VLOOKUP("H5",[1]Eingabe!A48:J48,2,FALSE),VLOOKUP("H5 (TP)",[1]Eingabe!A48:J48,2,FALSE)),"")</f>
        <v/>
      </c>
      <c r="F55" s="30" t="str">
        <f>IFERROR(IFERROR(VLOOKUP("H5",[1]Eingabe!A48:J48,7,FALSE),VLOOKUP("H5 (TP)",[1]Eingabe!A48:J48,7,FALSE)),"")</f>
        <v/>
      </c>
      <c r="G55" s="30" t="str">
        <f>IFERROR(IFERROR(VLOOKUP("H5",[1]Eingabe!A48:J48,8,FALSE),VLOOKUP("H5 (TP)",[1]Eingabe!A48:J48,8,FALSE)),"")</f>
        <v/>
      </c>
      <c r="H55" s="30" t="str">
        <f>IFERROR(IFERROR(VLOOKUP("H5",[1]Eingabe!A48:J48,9,FALSE),VLOOKUP("H5 (TP)",[1]Eingabe!A48:J48,9,FALSE)),"")</f>
        <v/>
      </c>
      <c r="I55" s="31" t="str">
        <f>IFERROR(IFERROR(VLOOKUP("H5",[1]Eingabe!A48:J48,10,FALSE),VLOOKUP("H5 (TP)",[1]Eingabe!A48:J48,10,FALSE)),"")</f>
        <v/>
      </c>
      <c r="J55" s="28" t="str">
        <f t="shared" si="1"/>
        <v/>
      </c>
      <c r="K55" s="4" t="str">
        <f>IFERROR(VLOOKUP(J55,[1]Punktevergabe!$A$2:$B$107,2,FALSE),"")</f>
        <v/>
      </c>
      <c r="L55" s="6"/>
    </row>
    <row r="56" spans="1:12" ht="13.5" thickBot="1">
      <c r="A56" s="12" t="str">
        <f>IFERROR(IFERROR(VLOOKUP("H5 (TP)",[1]Eingabe!A49:J49,1,FALSE),VLOOKUP("H5",[1]Eingabe!A49:J49,1,FALSE)),"")</f>
        <v/>
      </c>
      <c r="B56" s="12" t="str">
        <f>IFERROR(IFERROR(VLOOKUP("H5",[1]Eingabe!A49:J49,3,FALSE),VLOOKUP("H5 (TP)",[1]Eingabe!A49:J49,3,FALSE)),"")</f>
        <v/>
      </c>
      <c r="C56" s="12" t="str">
        <f>IFERROR(IFERROR(VLOOKUP("H5",[1]Eingabe!A49:J49,4,FALSE),VLOOKUP("H5 (TP)",[1]Eingabe!A49:J49,4,FALSE)),"")</f>
        <v/>
      </c>
      <c r="D56" s="12" t="str">
        <f>IFERROR(IFERROR(VLOOKUP("H5",[1]Eingabe!A49:J49,5,FALSE),VLOOKUP("H5 (TP)",[1]Eingabe!A49:J49,5,FALSE)),"")</f>
        <v/>
      </c>
      <c r="E56" s="12" t="str">
        <f>IFERROR(IFERROR(VLOOKUP("H5",[1]Eingabe!A49:J49,2,FALSE),VLOOKUP("H5 (TP)",[1]Eingabe!A49:J49,2,FALSE)),"")</f>
        <v/>
      </c>
      <c r="F56" s="30" t="str">
        <f>IFERROR(IFERROR(VLOOKUP("H5",[1]Eingabe!A49:J49,7,FALSE),VLOOKUP("H5 (TP)",[1]Eingabe!A49:J49,7,FALSE)),"")</f>
        <v/>
      </c>
      <c r="G56" s="30" t="str">
        <f>IFERROR(IFERROR(VLOOKUP("H5",[1]Eingabe!A49:J49,8,FALSE),VLOOKUP("H5 (TP)",[1]Eingabe!A49:J49,8,FALSE)),"")</f>
        <v/>
      </c>
      <c r="H56" s="30" t="str">
        <f>IFERROR(IFERROR(VLOOKUP("H5",[1]Eingabe!A49:J49,9,FALSE),VLOOKUP("H5 (TP)",[1]Eingabe!A49:J49,9,FALSE)),"")</f>
        <v/>
      </c>
      <c r="I56" s="31" t="str">
        <f>IFERROR(IFERROR(VLOOKUP("H5",[1]Eingabe!A49:J49,10,FALSE),VLOOKUP("H5 (TP)",[1]Eingabe!A49:J49,10,FALSE)),"")</f>
        <v/>
      </c>
      <c r="J56" s="28" t="str">
        <f t="shared" si="1"/>
        <v/>
      </c>
      <c r="K56" s="4" t="str">
        <f>IFERROR(VLOOKUP(J56,[1]Punktevergabe!$A$2:$B$107,2,FALSE),"")</f>
        <v/>
      </c>
      <c r="L56" s="6"/>
    </row>
    <row r="57" spans="1:12" ht="13.5" thickBot="1">
      <c r="A57" s="12" t="str">
        <f>IFERROR(IFERROR(VLOOKUP("H5 (TP)",[1]Eingabe!A50:J50,1,FALSE),VLOOKUP("H5",[1]Eingabe!A50:J50,1,FALSE)),"")</f>
        <v/>
      </c>
      <c r="B57" s="12" t="str">
        <f>IFERROR(IFERROR(VLOOKUP("H5",[1]Eingabe!A50:J50,3,FALSE),VLOOKUP("H5 (TP)",[1]Eingabe!A50:J50,3,FALSE)),"")</f>
        <v/>
      </c>
      <c r="C57" s="12" t="str">
        <f>IFERROR(IFERROR(VLOOKUP("H5",[1]Eingabe!A50:J50,4,FALSE),VLOOKUP("H5 (TP)",[1]Eingabe!A50:J50,4,FALSE)),"")</f>
        <v/>
      </c>
      <c r="D57" s="12" t="str">
        <f>IFERROR(IFERROR(VLOOKUP("H5",[1]Eingabe!A50:J50,5,FALSE),VLOOKUP("H5 (TP)",[1]Eingabe!A50:J50,5,FALSE)),"")</f>
        <v/>
      </c>
      <c r="E57" s="12" t="str">
        <f>IFERROR(IFERROR(VLOOKUP("H5",[1]Eingabe!A50:J50,2,FALSE),VLOOKUP("H5 (TP)",[1]Eingabe!A50:J50,2,FALSE)),"")</f>
        <v/>
      </c>
      <c r="F57" s="30" t="str">
        <f>IFERROR(IFERROR(VLOOKUP("H5",[1]Eingabe!A50:J50,7,FALSE),VLOOKUP("H5 (TP)",[1]Eingabe!A50:J50,7,FALSE)),"")</f>
        <v/>
      </c>
      <c r="G57" s="30" t="str">
        <f>IFERROR(IFERROR(VLOOKUP("H5",[1]Eingabe!A50:J50,8,FALSE),VLOOKUP("H5 (TP)",[1]Eingabe!A50:J50,8,FALSE)),"")</f>
        <v/>
      </c>
      <c r="H57" s="30" t="str">
        <f>IFERROR(IFERROR(VLOOKUP("H5",[1]Eingabe!A50:J50,9,FALSE),VLOOKUP("H5 (TP)",[1]Eingabe!A50:J50,9,FALSE)),"")</f>
        <v/>
      </c>
      <c r="I57" s="31" t="str">
        <f>IFERROR(IFERROR(VLOOKUP("H5",[1]Eingabe!A50:J50,10,FALSE),VLOOKUP("H5 (TP)",[1]Eingabe!A50:J50,10,FALSE)),"")</f>
        <v/>
      </c>
      <c r="J57" s="28" t="str">
        <f t="shared" si="1"/>
        <v/>
      </c>
      <c r="K57" s="4" t="str">
        <f>IFERROR(VLOOKUP(J57,[1]Punktevergabe!$A$2:$B$107,2,FALSE),"")</f>
        <v/>
      </c>
      <c r="L57" s="6"/>
    </row>
    <row r="58" spans="1:12" ht="13.5" thickBot="1">
      <c r="A58" s="12" t="str">
        <f>IFERROR(IFERROR(VLOOKUP("H5 (TP)",[1]Eingabe!A51:J51,1,FALSE),VLOOKUP("H5",[1]Eingabe!A51:J51,1,FALSE)),"")</f>
        <v/>
      </c>
      <c r="B58" s="12" t="str">
        <f>IFERROR(IFERROR(VLOOKUP("H5",[1]Eingabe!A51:J51,3,FALSE),VLOOKUP("H5 (TP)",[1]Eingabe!A51:J51,3,FALSE)),"")</f>
        <v/>
      </c>
      <c r="C58" s="12" t="str">
        <f>IFERROR(IFERROR(VLOOKUP("H5",[1]Eingabe!A51:J51,4,FALSE),VLOOKUP("H5 (TP)",[1]Eingabe!A51:J51,4,FALSE)),"")</f>
        <v/>
      </c>
      <c r="D58" s="12" t="str">
        <f>IFERROR(IFERROR(VLOOKUP("H5",[1]Eingabe!A51:J51,5,FALSE),VLOOKUP("H5 (TP)",[1]Eingabe!A51:J51,5,FALSE)),"")</f>
        <v/>
      </c>
      <c r="E58" s="12" t="str">
        <f>IFERROR(IFERROR(VLOOKUP("H5",[1]Eingabe!A51:J51,2,FALSE),VLOOKUP("H5 (TP)",[1]Eingabe!A51:J51,2,FALSE)),"")</f>
        <v/>
      </c>
      <c r="F58" s="30" t="str">
        <f>IFERROR(IFERROR(VLOOKUP("H5",[1]Eingabe!A51:J51,7,FALSE),VLOOKUP("H5 (TP)",[1]Eingabe!A51:J51,7,FALSE)),"")</f>
        <v/>
      </c>
      <c r="G58" s="30" t="str">
        <f>IFERROR(IFERROR(VLOOKUP("H5",[1]Eingabe!A51:J51,8,FALSE),VLOOKUP("H5 (TP)",[1]Eingabe!A51:J51,8,FALSE)),"")</f>
        <v/>
      </c>
      <c r="H58" s="30" t="str">
        <f>IFERROR(IFERROR(VLOOKUP("H5",[1]Eingabe!A51:J51,9,FALSE),VLOOKUP("H5 (TP)",[1]Eingabe!A51:J51,9,FALSE)),"")</f>
        <v/>
      </c>
      <c r="I58" s="31" t="str">
        <f>IFERROR(IFERROR(VLOOKUP("H5",[1]Eingabe!A51:J51,10,FALSE),VLOOKUP("H5 (TP)",[1]Eingabe!A51:J51,10,FALSE)),"")</f>
        <v/>
      </c>
      <c r="J58" s="28" t="str">
        <f t="shared" si="1"/>
        <v/>
      </c>
      <c r="K58" s="4" t="str">
        <f>IFERROR(VLOOKUP(J58,[1]Punktevergabe!$A$2:$B$107,2,FALSE),"")</f>
        <v/>
      </c>
      <c r="L58" s="6"/>
    </row>
    <row r="59" spans="1:12" ht="13.5" thickBot="1">
      <c r="A59" s="12" t="str">
        <f>IFERROR(IFERROR(VLOOKUP("H5 (TP)",[1]Eingabe!A52:J52,1,FALSE),VLOOKUP("H5",[1]Eingabe!A52:J52,1,FALSE)),"")</f>
        <v/>
      </c>
      <c r="B59" s="12" t="str">
        <f>IFERROR(IFERROR(VLOOKUP("H5",[1]Eingabe!A52:J52,3,FALSE),VLOOKUP("H5 (TP)",[1]Eingabe!A52:J52,3,FALSE)),"")</f>
        <v/>
      </c>
      <c r="C59" s="12" t="str">
        <f>IFERROR(IFERROR(VLOOKUP("H5",[1]Eingabe!A52:J52,4,FALSE),VLOOKUP("H5 (TP)",[1]Eingabe!A52:J52,4,FALSE)),"")</f>
        <v/>
      </c>
      <c r="D59" s="12" t="str">
        <f>IFERROR(IFERROR(VLOOKUP("H5",[1]Eingabe!A52:J52,5,FALSE),VLOOKUP("H5 (TP)",[1]Eingabe!A52:J52,5,FALSE)),"")</f>
        <v/>
      </c>
      <c r="E59" s="12" t="str">
        <f>IFERROR(IFERROR(VLOOKUP("H5",[1]Eingabe!A52:J52,2,FALSE),VLOOKUP("H5 (TP)",[1]Eingabe!A52:J52,2,FALSE)),"")</f>
        <v/>
      </c>
      <c r="F59" s="30" t="str">
        <f>IFERROR(IFERROR(VLOOKUP("H5",[1]Eingabe!A52:J52,7,FALSE),VLOOKUP("H5 (TP)",[1]Eingabe!A52:J52,7,FALSE)),"")</f>
        <v/>
      </c>
      <c r="G59" s="30" t="str">
        <f>IFERROR(IFERROR(VLOOKUP("H5",[1]Eingabe!A52:J52,8,FALSE),VLOOKUP("H5 (TP)",[1]Eingabe!A52:J52,8,FALSE)),"")</f>
        <v/>
      </c>
      <c r="H59" s="30" t="str">
        <f>IFERROR(IFERROR(VLOOKUP("H5",[1]Eingabe!A52:J52,9,FALSE),VLOOKUP("H5 (TP)",[1]Eingabe!A52:J52,9,FALSE)),"")</f>
        <v/>
      </c>
      <c r="I59" s="31" t="str">
        <f>IFERROR(IFERROR(VLOOKUP("H5",[1]Eingabe!A52:J52,10,FALSE),VLOOKUP("H5 (TP)",[1]Eingabe!A52:J52,10,FALSE)),"")</f>
        <v/>
      </c>
      <c r="J59" s="28" t="str">
        <f t="shared" si="1"/>
        <v/>
      </c>
      <c r="K59" s="4" t="str">
        <f>IFERROR(VLOOKUP(J59,[1]Punktevergabe!$A$2:$B$107,2,FALSE),"")</f>
        <v/>
      </c>
    </row>
    <row r="60" spans="1:12" ht="13.5" thickBot="1">
      <c r="A60" s="12" t="str">
        <f>IFERROR(IFERROR(VLOOKUP("H5 (TP)",[1]Eingabe!A53:J53,1,FALSE),VLOOKUP("H5",[1]Eingabe!A53:J53,1,FALSE)),"")</f>
        <v/>
      </c>
      <c r="B60" s="12" t="str">
        <f>IFERROR(IFERROR(VLOOKUP("H5",[1]Eingabe!A53:J53,3,FALSE),VLOOKUP("H5 (TP)",[1]Eingabe!A53:J53,3,FALSE)),"")</f>
        <v/>
      </c>
      <c r="C60" s="12" t="str">
        <f>IFERROR(IFERROR(VLOOKUP("H5",[1]Eingabe!A53:J53,4,FALSE),VLOOKUP("H5 (TP)",[1]Eingabe!A53:J53,4,FALSE)),"")</f>
        <v/>
      </c>
      <c r="D60" s="12" t="str">
        <f>IFERROR(IFERROR(VLOOKUP("H5",[1]Eingabe!A53:J53,5,FALSE),VLOOKUP("H5 (TP)",[1]Eingabe!A53:J53,5,FALSE)),"")</f>
        <v/>
      </c>
      <c r="E60" s="12" t="str">
        <f>IFERROR(IFERROR(VLOOKUP("H5",[1]Eingabe!A53:J53,2,FALSE),VLOOKUP("H5 (TP)",[1]Eingabe!A53:J53,2,FALSE)),"")</f>
        <v/>
      </c>
      <c r="F60" s="30" t="str">
        <f>IFERROR(IFERROR(VLOOKUP("H5",[1]Eingabe!A53:J53,7,FALSE),VLOOKUP("H5 (TP)",[1]Eingabe!A53:J53,7,FALSE)),"")</f>
        <v/>
      </c>
      <c r="G60" s="30" t="str">
        <f>IFERROR(IFERROR(VLOOKUP("H5",[1]Eingabe!A53:J53,8,FALSE),VLOOKUP("H5 (TP)",[1]Eingabe!A53:J53,8,FALSE)),"")</f>
        <v/>
      </c>
      <c r="H60" s="30" t="str">
        <f>IFERROR(IFERROR(VLOOKUP("H5",[1]Eingabe!A53:J53,9,FALSE),VLOOKUP("H5 (TP)",[1]Eingabe!A53:J53,9,FALSE)),"")</f>
        <v/>
      </c>
      <c r="I60" s="31" t="str">
        <f>IFERROR(IFERROR(VLOOKUP("H5",[1]Eingabe!A53:J53,10,FALSE),VLOOKUP("H5 (TP)",[1]Eingabe!A53:J53,10,FALSE)),"")</f>
        <v/>
      </c>
      <c r="J60" s="28" t="str">
        <f t="shared" si="1"/>
        <v/>
      </c>
      <c r="K60" s="4" t="str">
        <f>IFERROR(VLOOKUP(J60,[1]Punktevergabe!$A$2:$B$107,2,FALSE),"")</f>
        <v/>
      </c>
    </row>
    <row r="61" spans="1:12" ht="13.5" thickBot="1">
      <c r="A61" s="12" t="str">
        <f>IFERROR(IFERROR(VLOOKUP("H5 (TP)",[1]Eingabe!A54:J54,1,FALSE),VLOOKUP("H5",[1]Eingabe!A54:J54,1,FALSE)),"")</f>
        <v/>
      </c>
      <c r="B61" s="12" t="str">
        <f>IFERROR(IFERROR(VLOOKUP("H5",[1]Eingabe!A54:J54,3,FALSE),VLOOKUP("H5 (TP)",[1]Eingabe!A54:J54,3,FALSE)),"")</f>
        <v/>
      </c>
      <c r="C61" s="12" t="str">
        <f>IFERROR(IFERROR(VLOOKUP("H5",[1]Eingabe!A54:J54,4,FALSE),VLOOKUP("H5 (TP)",[1]Eingabe!A54:J54,4,FALSE)),"")</f>
        <v/>
      </c>
      <c r="D61" s="12" t="str">
        <f>IFERROR(IFERROR(VLOOKUP("H5",[1]Eingabe!A54:J54,5,FALSE),VLOOKUP("H5 (TP)",[1]Eingabe!A54:J54,5,FALSE)),"")</f>
        <v/>
      </c>
      <c r="E61" s="12" t="str">
        <f>IFERROR(IFERROR(VLOOKUP("H5",[1]Eingabe!A54:J54,2,FALSE),VLOOKUP("H5 (TP)",[1]Eingabe!A54:J54,2,FALSE)),"")</f>
        <v/>
      </c>
      <c r="F61" s="30" t="str">
        <f>IFERROR(IFERROR(VLOOKUP("H5",[1]Eingabe!A54:J54,7,FALSE),VLOOKUP("H5 (TP)",[1]Eingabe!A54:J54,7,FALSE)),"")</f>
        <v/>
      </c>
      <c r="G61" s="30" t="str">
        <f>IFERROR(IFERROR(VLOOKUP("H5",[1]Eingabe!A54:J54,8,FALSE),VLOOKUP("H5 (TP)",[1]Eingabe!A54:J54,8,FALSE)),"")</f>
        <v/>
      </c>
      <c r="H61" s="30" t="str">
        <f>IFERROR(IFERROR(VLOOKUP("H5",[1]Eingabe!A54:J54,9,FALSE),VLOOKUP("H5 (TP)",[1]Eingabe!A54:J54,9,FALSE)),"")</f>
        <v/>
      </c>
      <c r="I61" s="31" t="str">
        <f>IFERROR(IFERROR(VLOOKUP("H5",[1]Eingabe!A54:J54,10,FALSE),VLOOKUP("H5 (TP)",[1]Eingabe!A54:J54,10,FALSE)),"")</f>
        <v/>
      </c>
      <c r="J61" s="28" t="str">
        <f t="shared" si="1"/>
        <v/>
      </c>
      <c r="K61" s="4" t="str">
        <f>IFERROR(VLOOKUP(J61,[1]Punktevergabe!$A$2:$B$107,2,FALSE),"")</f>
        <v/>
      </c>
    </row>
    <row r="62" spans="1:12" ht="13.5" thickBot="1">
      <c r="A62" s="12" t="str">
        <f>IFERROR(IFERROR(VLOOKUP("H5 (TP)",[1]Eingabe!A55:J55,1,FALSE),VLOOKUP("H5",[1]Eingabe!A55:J55,1,FALSE)),"")</f>
        <v/>
      </c>
      <c r="B62" s="12" t="str">
        <f>IFERROR(IFERROR(VLOOKUP("H5",[1]Eingabe!A55:J55,3,FALSE),VLOOKUP("H5 (TP)",[1]Eingabe!A55:J55,3,FALSE)),"")</f>
        <v/>
      </c>
      <c r="C62" s="12" t="str">
        <f>IFERROR(IFERROR(VLOOKUP("H5",[1]Eingabe!A55:J55,4,FALSE),VLOOKUP("H5 (TP)",[1]Eingabe!A55:J55,4,FALSE)),"")</f>
        <v/>
      </c>
      <c r="D62" s="12" t="str">
        <f>IFERROR(IFERROR(VLOOKUP("H5",[1]Eingabe!A55:J55,5,FALSE),VLOOKUP("H5 (TP)",[1]Eingabe!A55:J55,5,FALSE)),"")</f>
        <v/>
      </c>
      <c r="E62" s="12" t="str">
        <f>IFERROR(IFERROR(VLOOKUP("H5",[1]Eingabe!A55:J55,2,FALSE),VLOOKUP("H5 (TP)",[1]Eingabe!A55:J55,2,FALSE)),"")</f>
        <v/>
      </c>
      <c r="F62" s="30" t="str">
        <f>IFERROR(IFERROR(VLOOKUP("H5",[1]Eingabe!A55:J55,7,FALSE),VLOOKUP("H5 (TP)",[1]Eingabe!A55:J55,7,FALSE)),"")</f>
        <v/>
      </c>
      <c r="G62" s="30" t="str">
        <f>IFERROR(IFERROR(VLOOKUP("H5",[1]Eingabe!A55:J55,8,FALSE),VLOOKUP("H5 (TP)",[1]Eingabe!A55:J55,8,FALSE)),"")</f>
        <v/>
      </c>
      <c r="H62" s="30" t="str">
        <f>IFERROR(IFERROR(VLOOKUP("H5",[1]Eingabe!A55:J55,9,FALSE),VLOOKUP("H5 (TP)",[1]Eingabe!A55:J55,9,FALSE)),"")</f>
        <v/>
      </c>
      <c r="I62" s="31" t="str">
        <f>IFERROR(IFERROR(VLOOKUP("H5",[1]Eingabe!A55:J55,10,FALSE),VLOOKUP("H5 (TP)",[1]Eingabe!A55:J55,10,FALSE)),"")</f>
        <v/>
      </c>
      <c r="J62" s="28" t="str">
        <f t="shared" si="1"/>
        <v/>
      </c>
      <c r="K62" s="4" t="str">
        <f>IFERROR(VLOOKUP(J62,[1]Punktevergabe!$A$2:$B$107,2,FALSE),"")</f>
        <v/>
      </c>
    </row>
    <row r="63" spans="1:12" ht="13.5" thickBot="1">
      <c r="A63" s="12" t="str">
        <f>IFERROR(IFERROR(VLOOKUP("H5 (TP)",[1]Eingabe!A56:J56,1,FALSE),VLOOKUP("H5",[1]Eingabe!A56:J56,1,FALSE)),"")</f>
        <v/>
      </c>
      <c r="B63" s="12" t="str">
        <f>IFERROR(IFERROR(VLOOKUP("H5",[1]Eingabe!A56:J56,3,FALSE),VLOOKUP("H5 (TP)",[1]Eingabe!A56:J56,3,FALSE)),"")</f>
        <v/>
      </c>
      <c r="C63" s="12" t="str">
        <f>IFERROR(IFERROR(VLOOKUP("H5",[1]Eingabe!A56:J56,4,FALSE),VLOOKUP("H5 (TP)",[1]Eingabe!A56:J56,4,FALSE)),"")</f>
        <v/>
      </c>
      <c r="D63" s="12" t="str">
        <f>IFERROR(IFERROR(VLOOKUP("H5",[1]Eingabe!A56:J56,5,FALSE),VLOOKUP("H5 (TP)",[1]Eingabe!A56:J56,5,FALSE)),"")</f>
        <v/>
      </c>
      <c r="E63" s="12" t="str">
        <f>IFERROR(IFERROR(VLOOKUP("H5",[1]Eingabe!A56:J56,2,FALSE),VLOOKUP("H5 (TP)",[1]Eingabe!A56:J56,2,FALSE)),"")</f>
        <v/>
      </c>
      <c r="F63" s="30" t="str">
        <f>IFERROR(IFERROR(VLOOKUP("H5",[1]Eingabe!A56:J56,7,FALSE),VLOOKUP("H5 (TP)",[1]Eingabe!A56:J56,7,FALSE)),"")</f>
        <v/>
      </c>
      <c r="G63" s="30" t="str">
        <f>IFERROR(IFERROR(VLOOKUP("H5",[1]Eingabe!A56:J56,8,FALSE),VLOOKUP("H5 (TP)",[1]Eingabe!A56:J56,8,FALSE)),"")</f>
        <v/>
      </c>
      <c r="H63" s="30" t="str">
        <f>IFERROR(IFERROR(VLOOKUP("H5",[1]Eingabe!A56:J56,9,FALSE),VLOOKUP("H5 (TP)",[1]Eingabe!A56:J56,9,FALSE)),"")</f>
        <v/>
      </c>
      <c r="I63" s="31" t="str">
        <f>IFERROR(IFERROR(VLOOKUP("H5",[1]Eingabe!A56:J56,10,FALSE),VLOOKUP("H5 (TP)",[1]Eingabe!A56:J56,10,FALSE)),"")</f>
        <v/>
      </c>
      <c r="J63" s="28" t="str">
        <f t="shared" si="1"/>
        <v/>
      </c>
      <c r="K63" s="4" t="str">
        <f>IFERROR(VLOOKUP(J63,[1]Punktevergabe!$A$2:$B$107,2,FALSE),"")</f>
        <v/>
      </c>
    </row>
    <row r="64" spans="1:12" ht="13.5" thickBot="1">
      <c r="A64" s="12" t="str">
        <f>IFERROR(IFERROR(VLOOKUP("H5 (TP)",[1]Eingabe!A57:J57,1,FALSE),VLOOKUP("H5",[1]Eingabe!A57:J57,1,FALSE)),"")</f>
        <v/>
      </c>
      <c r="B64" s="12" t="str">
        <f>IFERROR(IFERROR(VLOOKUP("H5",[1]Eingabe!A57:J57,3,FALSE),VLOOKUP("H5 (TP)",[1]Eingabe!A57:J57,3,FALSE)),"")</f>
        <v/>
      </c>
      <c r="C64" s="12" t="str">
        <f>IFERROR(IFERROR(VLOOKUP("H5",[1]Eingabe!A57:J57,4,FALSE),VLOOKUP("H5 (TP)",[1]Eingabe!A57:J57,4,FALSE)),"")</f>
        <v/>
      </c>
      <c r="D64" s="12" t="str">
        <f>IFERROR(IFERROR(VLOOKUP("H5",[1]Eingabe!A57:J57,5,FALSE),VLOOKUP("H5 (TP)",[1]Eingabe!A57:J57,5,FALSE)),"")</f>
        <v/>
      </c>
      <c r="E64" s="12" t="str">
        <f>IFERROR(IFERROR(VLOOKUP("H5",[1]Eingabe!A57:J57,2,FALSE),VLOOKUP("H5 (TP)",[1]Eingabe!A57:J57,2,FALSE)),"")</f>
        <v/>
      </c>
      <c r="F64" s="30" t="str">
        <f>IFERROR(IFERROR(VLOOKUP("H5",[1]Eingabe!A57:J57,7,FALSE),VLOOKUP("H5 (TP)",[1]Eingabe!A57:J57,7,FALSE)),"")</f>
        <v/>
      </c>
      <c r="G64" s="30" t="str">
        <f>IFERROR(IFERROR(VLOOKUP("H5",[1]Eingabe!A57:J57,8,FALSE),VLOOKUP("H5 (TP)",[1]Eingabe!A57:J57,8,FALSE)),"")</f>
        <v/>
      </c>
      <c r="H64" s="30" t="str">
        <f>IFERROR(IFERROR(VLOOKUP("H5",[1]Eingabe!A57:J57,9,FALSE),VLOOKUP("H5 (TP)",[1]Eingabe!A57:J57,9,FALSE)),"")</f>
        <v/>
      </c>
      <c r="I64" s="31" t="str">
        <f>IFERROR(IFERROR(VLOOKUP("H5",[1]Eingabe!A57:J57,10,FALSE),VLOOKUP("H5 (TP)",[1]Eingabe!A57:J57,10,FALSE)),"")</f>
        <v/>
      </c>
      <c r="J64" s="28" t="str">
        <f t="shared" si="1"/>
        <v/>
      </c>
      <c r="K64" s="4" t="str">
        <f>IFERROR(VLOOKUP(J64,[1]Punktevergabe!$A$2:$B$107,2,FALSE),"")</f>
        <v/>
      </c>
    </row>
    <row r="65" spans="1:11" ht="13.5" thickBot="1">
      <c r="A65" s="12" t="str">
        <f>IFERROR(IFERROR(VLOOKUP("H5 (TP)",[1]Eingabe!A58:J58,1,FALSE),VLOOKUP("H5",[1]Eingabe!A58:J58,1,FALSE)),"")</f>
        <v/>
      </c>
      <c r="B65" s="12" t="str">
        <f>IFERROR(IFERROR(VLOOKUP("H5",[1]Eingabe!A58:J58,3,FALSE),VLOOKUP("H5 (TP)",[1]Eingabe!A58:J58,3,FALSE)),"")</f>
        <v/>
      </c>
      <c r="C65" s="12" t="str">
        <f>IFERROR(IFERROR(VLOOKUP("H5",[1]Eingabe!A58:J58,4,FALSE),VLOOKUP("H5 (TP)",[1]Eingabe!A58:J58,4,FALSE)),"")</f>
        <v/>
      </c>
      <c r="D65" s="12" t="str">
        <f>IFERROR(IFERROR(VLOOKUP("H5",[1]Eingabe!A58:J58,5,FALSE),VLOOKUP("H5 (TP)",[1]Eingabe!A58:J58,5,FALSE)),"")</f>
        <v/>
      </c>
      <c r="E65" s="12" t="str">
        <f>IFERROR(IFERROR(VLOOKUP("H5",[1]Eingabe!A58:J58,2,FALSE),VLOOKUP("H5 (TP)",[1]Eingabe!A58:J58,2,FALSE)),"")</f>
        <v/>
      </c>
      <c r="F65" s="30" t="str">
        <f>IFERROR(IFERROR(VLOOKUP("H5",[1]Eingabe!A58:J58,7,FALSE),VLOOKUP("H5 (TP)",[1]Eingabe!A58:J58,7,FALSE)),"")</f>
        <v/>
      </c>
      <c r="G65" s="30" t="str">
        <f>IFERROR(IFERROR(VLOOKUP("H5",[1]Eingabe!A58:J58,8,FALSE),VLOOKUP("H5 (TP)",[1]Eingabe!A58:J58,8,FALSE)),"")</f>
        <v/>
      </c>
      <c r="H65" s="30" t="str">
        <f>IFERROR(IFERROR(VLOOKUP("H5",[1]Eingabe!A58:J58,9,FALSE),VLOOKUP("H5 (TP)",[1]Eingabe!A58:J58,9,FALSE)),"")</f>
        <v/>
      </c>
      <c r="I65" s="31" t="str">
        <f>IFERROR(IFERROR(VLOOKUP("H5",[1]Eingabe!A58:J58,10,FALSE),VLOOKUP("H5 (TP)",[1]Eingabe!A58:J58,10,FALSE)),"")</f>
        <v/>
      </c>
      <c r="J65" s="28" t="str">
        <f t="shared" si="1"/>
        <v/>
      </c>
      <c r="K65" s="4" t="str">
        <f>IFERROR(VLOOKUP(J65,[1]Punktevergabe!$A$2:$B$107,2,FALSE),"")</f>
        <v/>
      </c>
    </row>
    <row r="66" spans="1:11" ht="13.5" thickBot="1">
      <c r="A66" s="12" t="str">
        <f>IFERROR(IFERROR(VLOOKUP("H5 (TP)",[1]Eingabe!A59:J59,1,FALSE),VLOOKUP("H5",[1]Eingabe!A59:J59,1,FALSE)),"")</f>
        <v/>
      </c>
      <c r="B66" s="12" t="str">
        <f>IFERROR(IFERROR(VLOOKUP("H5",[1]Eingabe!A59:J59,3,FALSE),VLOOKUP("H5 (TP)",[1]Eingabe!A59:J59,3,FALSE)),"")</f>
        <v/>
      </c>
      <c r="C66" s="12" t="str">
        <f>IFERROR(IFERROR(VLOOKUP("H5",[1]Eingabe!A59:J59,4,FALSE),VLOOKUP("H5 (TP)",[1]Eingabe!A59:J59,4,FALSE)),"")</f>
        <v/>
      </c>
      <c r="D66" s="12" t="str">
        <f>IFERROR(IFERROR(VLOOKUP("H5",[1]Eingabe!A59:J59,5,FALSE),VLOOKUP("H5 (TP)",[1]Eingabe!A59:J59,5,FALSE)),"")</f>
        <v/>
      </c>
      <c r="E66" s="12" t="str">
        <f>IFERROR(IFERROR(VLOOKUP("H5",[1]Eingabe!A59:J59,2,FALSE),VLOOKUP("H5 (TP)",[1]Eingabe!A59:J59,2,FALSE)),"")</f>
        <v/>
      </c>
      <c r="F66" s="30" t="str">
        <f>IFERROR(IFERROR(VLOOKUP("H5",[1]Eingabe!A59:J59,7,FALSE),VLOOKUP("H5 (TP)",[1]Eingabe!A59:J59,7,FALSE)),"")</f>
        <v/>
      </c>
      <c r="G66" s="30" t="str">
        <f>IFERROR(IFERROR(VLOOKUP("H5",[1]Eingabe!A59:J59,8,FALSE),VLOOKUP("H5 (TP)",[1]Eingabe!A59:J59,8,FALSE)),"")</f>
        <v/>
      </c>
      <c r="H66" s="30" t="str">
        <f>IFERROR(IFERROR(VLOOKUP("H5",[1]Eingabe!A59:J59,9,FALSE),VLOOKUP("H5 (TP)",[1]Eingabe!A59:J59,9,FALSE)),"")</f>
        <v/>
      </c>
      <c r="I66" s="31" t="str">
        <f>IFERROR(IFERROR(VLOOKUP("H5",[1]Eingabe!A59:J59,10,FALSE),VLOOKUP("H5 (TP)",[1]Eingabe!A59:J59,10,FALSE)),"")</f>
        <v/>
      </c>
      <c r="J66" s="28" t="str">
        <f t="shared" si="1"/>
        <v/>
      </c>
      <c r="K66" s="4" t="str">
        <f>IFERROR(VLOOKUP(J66,[1]Punktevergabe!$A$2:$B$107,2,FALSE),"")</f>
        <v/>
      </c>
    </row>
    <row r="67" spans="1:11" ht="13.5" thickBot="1">
      <c r="A67" s="12" t="str">
        <f>IFERROR(IFERROR(VLOOKUP("H5 (TP)",[1]Eingabe!A60:J60,1,FALSE),VLOOKUP("H5",[1]Eingabe!A60:J60,1,FALSE)),"")</f>
        <v/>
      </c>
      <c r="B67" s="12" t="str">
        <f>IFERROR(IFERROR(VLOOKUP("H5",[1]Eingabe!A60:J60,3,FALSE),VLOOKUP("H5 (TP)",[1]Eingabe!A60:J60,3,FALSE)),"")</f>
        <v/>
      </c>
      <c r="C67" s="12" t="str">
        <f>IFERROR(IFERROR(VLOOKUP("H5",[1]Eingabe!A60:J60,4,FALSE),VLOOKUP("H5 (TP)",[1]Eingabe!A60:J60,4,FALSE)),"")</f>
        <v/>
      </c>
      <c r="D67" s="12" t="str">
        <f>IFERROR(IFERROR(VLOOKUP("H5",[1]Eingabe!A60:J60,5,FALSE),VLOOKUP("H5 (TP)",[1]Eingabe!A60:J60,5,FALSE)),"")</f>
        <v/>
      </c>
      <c r="E67" s="12" t="str">
        <f>IFERROR(IFERROR(VLOOKUP("H5",[1]Eingabe!A60:J60,2,FALSE),VLOOKUP("H5 (TP)",[1]Eingabe!A60:J60,2,FALSE)),"")</f>
        <v/>
      </c>
      <c r="F67" s="30" t="str">
        <f>IFERROR(IFERROR(VLOOKUP("H5",[1]Eingabe!A60:J60,7,FALSE),VLOOKUP("H5 (TP)",[1]Eingabe!A60:J60,7,FALSE)),"")</f>
        <v/>
      </c>
      <c r="G67" s="30" t="str">
        <f>IFERROR(IFERROR(VLOOKUP("H5",[1]Eingabe!A60:J60,8,FALSE),VLOOKUP("H5 (TP)",[1]Eingabe!A60:J60,8,FALSE)),"")</f>
        <v/>
      </c>
      <c r="H67" s="30" t="str">
        <f>IFERROR(IFERROR(VLOOKUP("H5",[1]Eingabe!A60:J60,9,FALSE),VLOOKUP("H5 (TP)",[1]Eingabe!A60:J60,9,FALSE)),"")</f>
        <v/>
      </c>
      <c r="I67" s="31" t="str">
        <f>IFERROR(IFERROR(VLOOKUP("H5",[1]Eingabe!A60:J60,10,FALSE),VLOOKUP("H5 (TP)",[1]Eingabe!A60:J60,10,FALSE)),"")</f>
        <v/>
      </c>
      <c r="J67" s="28" t="str">
        <f t="shared" si="1"/>
        <v/>
      </c>
      <c r="K67" s="4" t="str">
        <f>IFERROR(VLOOKUP(J67,[1]Punktevergabe!$A$2:$B$107,2,FALSE),"")</f>
        <v/>
      </c>
    </row>
    <row r="68" spans="1:11" ht="13.5" thickBot="1">
      <c r="A68" s="12" t="str">
        <f>IFERROR(IFERROR(VLOOKUP("H5 (TP)",[1]Eingabe!A61:J61,1,FALSE),VLOOKUP("H5",[1]Eingabe!A61:J61,1,FALSE)),"")</f>
        <v/>
      </c>
      <c r="B68" s="12" t="str">
        <f>IFERROR(IFERROR(VLOOKUP("H5",[1]Eingabe!A61:J61,3,FALSE),VLOOKUP("H5 (TP)",[1]Eingabe!A61:J61,3,FALSE)),"")</f>
        <v/>
      </c>
      <c r="C68" s="12" t="str">
        <f>IFERROR(IFERROR(VLOOKUP("H5",[1]Eingabe!A61:J61,4,FALSE),VLOOKUP("H5 (TP)",[1]Eingabe!A61:J61,4,FALSE)),"")</f>
        <v/>
      </c>
      <c r="D68" s="12" t="str">
        <f>IFERROR(IFERROR(VLOOKUP("H5",[1]Eingabe!A61:J61,5,FALSE),VLOOKUP("H5 (TP)",[1]Eingabe!A61:J61,5,FALSE)),"")</f>
        <v/>
      </c>
      <c r="E68" s="12" t="str">
        <f>IFERROR(IFERROR(VLOOKUP("H5",[1]Eingabe!A61:J61,2,FALSE),VLOOKUP("H5 (TP)",[1]Eingabe!A61:J61,2,FALSE)),"")</f>
        <v/>
      </c>
      <c r="F68" s="30" t="str">
        <f>IFERROR(IFERROR(VLOOKUP("H5",[1]Eingabe!A61:J61,7,FALSE),VLOOKUP("H5 (TP)",[1]Eingabe!A61:J61,7,FALSE)),"")</f>
        <v/>
      </c>
      <c r="G68" s="30" t="str">
        <f>IFERROR(IFERROR(VLOOKUP("H5",[1]Eingabe!A61:J61,8,FALSE),VLOOKUP("H5 (TP)",[1]Eingabe!A61:J61,8,FALSE)),"")</f>
        <v/>
      </c>
      <c r="H68" s="30" t="str">
        <f>IFERROR(IFERROR(VLOOKUP("H5",[1]Eingabe!A61:J61,9,FALSE),VLOOKUP("H5 (TP)",[1]Eingabe!A61:J61,9,FALSE)),"")</f>
        <v/>
      </c>
      <c r="I68" s="31" t="str">
        <f>IFERROR(IFERROR(VLOOKUP("H5",[1]Eingabe!A61:J61,10,FALSE),VLOOKUP("H5 (TP)",[1]Eingabe!A61:J61,10,FALSE)),"")</f>
        <v/>
      </c>
      <c r="J68" s="28" t="str">
        <f t="shared" si="1"/>
        <v/>
      </c>
      <c r="K68" s="4" t="str">
        <f>IFERROR(VLOOKUP(J68,[1]Punktevergabe!$A$2:$B$107,2,FALSE),"")</f>
        <v/>
      </c>
    </row>
    <row r="69" spans="1:11" ht="13.5" thickBot="1">
      <c r="A69" s="12" t="str">
        <f>IFERROR(IFERROR(VLOOKUP("H5 (TP)",[1]Eingabe!A62:J62,1,FALSE),VLOOKUP("H5",[1]Eingabe!A62:J62,1,FALSE)),"")</f>
        <v/>
      </c>
      <c r="B69" s="12" t="str">
        <f>IFERROR(IFERROR(VLOOKUP("H5",[1]Eingabe!A62:J62,3,FALSE),VLOOKUP("H5 (TP)",[1]Eingabe!A62:J62,3,FALSE)),"")</f>
        <v/>
      </c>
      <c r="C69" s="12" t="str">
        <f>IFERROR(IFERROR(VLOOKUP("H5",[1]Eingabe!A62:J62,4,FALSE),VLOOKUP("H5 (TP)",[1]Eingabe!A62:J62,4,FALSE)),"")</f>
        <v/>
      </c>
      <c r="D69" s="12" t="str">
        <f>IFERROR(IFERROR(VLOOKUP("H5",[1]Eingabe!A62:J62,5,FALSE),VLOOKUP("H5 (TP)",[1]Eingabe!A62:J62,5,FALSE)),"")</f>
        <v/>
      </c>
      <c r="E69" s="12" t="str">
        <f>IFERROR(IFERROR(VLOOKUP("H5",[1]Eingabe!A62:J62,2,FALSE),VLOOKUP("H5 (TP)",[1]Eingabe!A62:J62,2,FALSE)),"")</f>
        <v/>
      </c>
      <c r="F69" s="30" t="str">
        <f>IFERROR(IFERROR(VLOOKUP("H5",[1]Eingabe!A62:J62,7,FALSE),VLOOKUP("H5 (TP)",[1]Eingabe!A62:J62,7,FALSE)),"")</f>
        <v/>
      </c>
      <c r="G69" s="30" t="str">
        <f>IFERROR(IFERROR(VLOOKUP("H5",[1]Eingabe!A62:J62,8,FALSE),VLOOKUP("H5 (TP)",[1]Eingabe!A62:J62,8,FALSE)),"")</f>
        <v/>
      </c>
      <c r="H69" s="30" t="str">
        <f>IFERROR(IFERROR(VLOOKUP("H5",[1]Eingabe!A62:J62,9,FALSE),VLOOKUP("H5 (TP)",[1]Eingabe!A62:J62,9,FALSE)),"")</f>
        <v/>
      </c>
      <c r="I69" s="31" t="str">
        <f>IFERROR(IFERROR(VLOOKUP("H5",[1]Eingabe!A62:J62,10,FALSE),VLOOKUP("H5 (TP)",[1]Eingabe!A62:J62,10,FALSE)),"")</f>
        <v/>
      </c>
      <c r="J69" s="28" t="str">
        <f t="shared" si="1"/>
        <v/>
      </c>
      <c r="K69" s="4" t="str">
        <f>IFERROR(VLOOKUP(J69,[1]Punktevergabe!$A$2:$B$107,2,FALSE),"")</f>
        <v/>
      </c>
    </row>
    <row r="70" spans="1:11" ht="13.5" thickBot="1">
      <c r="A70" s="12" t="str">
        <f>IFERROR(IFERROR(VLOOKUP("H5 (TP)",[1]Eingabe!A63:J63,1,FALSE),VLOOKUP("H5",[1]Eingabe!A63:J63,1,FALSE)),"")</f>
        <v/>
      </c>
      <c r="B70" s="12" t="str">
        <f>IFERROR(IFERROR(VLOOKUP("H5",[1]Eingabe!A63:J63,3,FALSE),VLOOKUP("H5 (TP)",[1]Eingabe!A63:J63,3,FALSE)),"")</f>
        <v/>
      </c>
      <c r="C70" s="12" t="str">
        <f>IFERROR(IFERROR(VLOOKUP("H5",[1]Eingabe!A63:J63,4,FALSE),VLOOKUP("H5 (TP)",[1]Eingabe!A63:J63,4,FALSE)),"")</f>
        <v/>
      </c>
      <c r="D70" s="12" t="str">
        <f>IFERROR(IFERROR(VLOOKUP("H5",[1]Eingabe!A63:J63,5,FALSE),VLOOKUP("H5 (TP)",[1]Eingabe!A63:J63,5,FALSE)),"")</f>
        <v/>
      </c>
      <c r="E70" s="12" t="str">
        <f>IFERROR(IFERROR(VLOOKUP("H5",[1]Eingabe!A63:J63,2,FALSE),VLOOKUP("H5 (TP)",[1]Eingabe!A63:J63,2,FALSE)),"")</f>
        <v/>
      </c>
      <c r="F70" s="30" t="str">
        <f>IFERROR(IFERROR(VLOOKUP("H5",[1]Eingabe!A63:J63,7,FALSE),VLOOKUP("H5 (TP)",[1]Eingabe!A63:J63,7,FALSE)),"")</f>
        <v/>
      </c>
      <c r="G70" s="30" t="str">
        <f>IFERROR(IFERROR(VLOOKUP("H5",[1]Eingabe!A63:J63,8,FALSE),VLOOKUP("H5 (TP)",[1]Eingabe!A63:J63,8,FALSE)),"")</f>
        <v/>
      </c>
      <c r="H70" s="30" t="str">
        <f>IFERROR(IFERROR(VLOOKUP("H5",[1]Eingabe!A63:J63,9,FALSE),VLOOKUP("H5 (TP)",[1]Eingabe!A63:J63,9,FALSE)),"")</f>
        <v/>
      </c>
      <c r="I70" s="31" t="str">
        <f>IFERROR(IFERROR(VLOOKUP("H5",[1]Eingabe!A63:J63,10,FALSE),VLOOKUP("H5 (TP)",[1]Eingabe!A63:J63,10,FALSE)),"")</f>
        <v/>
      </c>
      <c r="J70" s="28" t="str">
        <f t="shared" si="1"/>
        <v/>
      </c>
      <c r="K70" s="4" t="str">
        <f>IFERROR(VLOOKUP(J70,[1]Punktevergabe!$A$2:$B$107,2,FALSE),"")</f>
        <v/>
      </c>
    </row>
    <row r="71" spans="1:11" ht="13.5" thickBot="1">
      <c r="A71" s="12" t="str">
        <f>IFERROR(IFERROR(VLOOKUP("H5 (TP)",[1]Eingabe!A64:J64,1,FALSE),VLOOKUP("H5",[1]Eingabe!A64:J64,1,FALSE)),"")</f>
        <v/>
      </c>
      <c r="B71" s="12" t="str">
        <f>IFERROR(IFERROR(VLOOKUP("H5",[1]Eingabe!A64:J64,3,FALSE),VLOOKUP("H5 (TP)",[1]Eingabe!A64:J64,3,FALSE)),"")</f>
        <v/>
      </c>
      <c r="C71" s="12" t="str">
        <f>IFERROR(IFERROR(VLOOKUP("H5",[1]Eingabe!A64:J64,4,FALSE),VLOOKUP("H5 (TP)",[1]Eingabe!A64:J64,4,FALSE)),"")</f>
        <v/>
      </c>
      <c r="D71" s="12" t="str">
        <f>IFERROR(IFERROR(VLOOKUP("H5",[1]Eingabe!A64:J64,5,FALSE),VLOOKUP("H5 (TP)",[1]Eingabe!A64:J64,5,FALSE)),"")</f>
        <v/>
      </c>
      <c r="E71" s="12" t="str">
        <f>IFERROR(IFERROR(VLOOKUP("H5",[1]Eingabe!A64:J64,2,FALSE),VLOOKUP("H5 (TP)",[1]Eingabe!A64:J64,2,FALSE)),"")</f>
        <v/>
      </c>
      <c r="F71" s="30" t="str">
        <f>IFERROR(IFERROR(VLOOKUP("H5",[1]Eingabe!A64:J64,7,FALSE),VLOOKUP("H5 (TP)",[1]Eingabe!A64:J64,7,FALSE)),"")</f>
        <v/>
      </c>
      <c r="G71" s="30" t="str">
        <f>IFERROR(IFERROR(VLOOKUP("H5",[1]Eingabe!A64:J64,8,FALSE),VLOOKUP("H5 (TP)",[1]Eingabe!A64:J64,8,FALSE)),"")</f>
        <v/>
      </c>
      <c r="H71" s="30" t="str">
        <f>IFERROR(IFERROR(VLOOKUP("H5",[1]Eingabe!A64:J64,9,FALSE),VLOOKUP("H5 (TP)",[1]Eingabe!A64:J64,9,FALSE)),"")</f>
        <v/>
      </c>
      <c r="I71" s="31" t="str">
        <f>IFERROR(IFERROR(VLOOKUP("H5",[1]Eingabe!A64:J64,10,FALSE),VLOOKUP("H5 (TP)",[1]Eingabe!A64:J64,10,FALSE)),"")</f>
        <v/>
      </c>
      <c r="J71" s="28" t="str">
        <f t="shared" si="1"/>
        <v/>
      </c>
      <c r="K71" s="4" t="str">
        <f>IFERROR(VLOOKUP(J71,[1]Punktevergabe!$A$2:$B$107,2,FALSE),"")</f>
        <v/>
      </c>
    </row>
    <row r="72" spans="1:11" ht="13.5" thickBot="1">
      <c r="A72" s="12" t="str">
        <f>IFERROR(IFERROR(VLOOKUP("H5 (TP)",[1]Eingabe!A65:J65,1,FALSE),VLOOKUP("H5",[1]Eingabe!A65:J65,1,FALSE)),"")</f>
        <v/>
      </c>
      <c r="B72" s="12" t="str">
        <f>IFERROR(IFERROR(VLOOKUP("H5",[1]Eingabe!A65:J65,3,FALSE),VLOOKUP("H5 (TP)",[1]Eingabe!A65:J65,3,FALSE)),"")</f>
        <v/>
      </c>
      <c r="C72" s="12" t="str">
        <f>IFERROR(IFERROR(VLOOKUP("H5",[1]Eingabe!A65:J65,4,FALSE),VLOOKUP("H5 (TP)",[1]Eingabe!A65:J65,4,FALSE)),"")</f>
        <v/>
      </c>
      <c r="D72" s="12" t="str">
        <f>IFERROR(IFERROR(VLOOKUP("H5",[1]Eingabe!A65:J65,5,FALSE),VLOOKUP("H5 (TP)",[1]Eingabe!A65:J65,5,FALSE)),"")</f>
        <v/>
      </c>
      <c r="E72" s="12" t="str">
        <f>IFERROR(IFERROR(VLOOKUP("H5",[1]Eingabe!A65:J65,2,FALSE),VLOOKUP("H5 (TP)",[1]Eingabe!A65:J65,2,FALSE)),"")</f>
        <v/>
      </c>
      <c r="F72" s="30" t="str">
        <f>IFERROR(IFERROR(VLOOKUP("H5",[1]Eingabe!A65:J65,7,FALSE),VLOOKUP("H5 (TP)",[1]Eingabe!A65:J65,7,FALSE)),"")</f>
        <v/>
      </c>
      <c r="G72" s="30" t="str">
        <f>IFERROR(IFERROR(VLOOKUP("H5",[1]Eingabe!A65:J65,8,FALSE),VLOOKUP("H5 (TP)",[1]Eingabe!A65:J65,8,FALSE)),"")</f>
        <v/>
      </c>
      <c r="H72" s="30" t="str">
        <f>IFERROR(IFERROR(VLOOKUP("H5",[1]Eingabe!A65:J65,9,FALSE),VLOOKUP("H5 (TP)",[1]Eingabe!A65:J65,9,FALSE)),"")</f>
        <v/>
      </c>
      <c r="I72" s="31" t="str">
        <f>IFERROR(IFERROR(VLOOKUP("H5",[1]Eingabe!A65:J65,10,FALSE),VLOOKUP("H5 (TP)",[1]Eingabe!A65:J65,10,FALSE)),"")</f>
        <v/>
      </c>
      <c r="J72" s="28" t="str">
        <f t="shared" si="1"/>
        <v/>
      </c>
      <c r="K72" s="4" t="str">
        <f>IFERROR(VLOOKUP(J72,[1]Punktevergabe!$A$2:$B$107,2,FALSE),"")</f>
        <v/>
      </c>
    </row>
    <row r="73" spans="1:11" ht="13.5" thickBot="1">
      <c r="A73" s="12" t="str">
        <f>IFERROR(IFERROR(VLOOKUP("H5 (TP)",[1]Eingabe!A66:J66,1,FALSE),VLOOKUP("H5",[1]Eingabe!A66:J66,1,FALSE)),"")</f>
        <v/>
      </c>
      <c r="B73" s="12" t="str">
        <f>IFERROR(IFERROR(VLOOKUP("H5",[1]Eingabe!A66:J66,3,FALSE),VLOOKUP("H5 (TP)",[1]Eingabe!A66:J66,3,FALSE)),"")</f>
        <v/>
      </c>
      <c r="C73" s="12" t="str">
        <f>IFERROR(IFERROR(VLOOKUP("H5",[1]Eingabe!A66:J66,4,FALSE),VLOOKUP("H5 (TP)",[1]Eingabe!A66:J66,4,FALSE)),"")</f>
        <v/>
      </c>
      <c r="D73" s="12" t="str">
        <f>IFERROR(IFERROR(VLOOKUP("H5",[1]Eingabe!A66:J66,5,FALSE),VLOOKUP("H5 (TP)",[1]Eingabe!A66:J66,5,FALSE)),"")</f>
        <v/>
      </c>
      <c r="E73" s="12" t="str">
        <f>IFERROR(IFERROR(VLOOKUP("H5",[1]Eingabe!A66:J66,2,FALSE),VLOOKUP("H5 (TP)",[1]Eingabe!A66:J66,2,FALSE)),"")</f>
        <v/>
      </c>
      <c r="F73" s="30" t="str">
        <f>IFERROR(IFERROR(VLOOKUP("H5",[1]Eingabe!A66:J66,7,FALSE),VLOOKUP("H5 (TP)",[1]Eingabe!A66:J66,7,FALSE)),"")</f>
        <v/>
      </c>
      <c r="G73" s="30" t="str">
        <f>IFERROR(IFERROR(VLOOKUP("H5",[1]Eingabe!A66:J66,8,FALSE),VLOOKUP("H5 (TP)",[1]Eingabe!A66:J66,8,FALSE)),"")</f>
        <v/>
      </c>
      <c r="H73" s="30" t="str">
        <f>IFERROR(IFERROR(VLOOKUP("H5",[1]Eingabe!A66:J66,9,FALSE),VLOOKUP("H5 (TP)",[1]Eingabe!A66:J66,9,FALSE)),"")</f>
        <v/>
      </c>
      <c r="I73" s="31" t="str">
        <f>IFERROR(IFERROR(VLOOKUP("H5",[1]Eingabe!A66:J66,10,FALSE),VLOOKUP("H5 (TP)",[1]Eingabe!A66:J66,10,FALSE)),"")</f>
        <v/>
      </c>
      <c r="J73" s="28" t="str">
        <f t="shared" si="1"/>
        <v/>
      </c>
      <c r="K73" s="4" t="str">
        <f>IFERROR(VLOOKUP(J73,[1]Punktevergabe!$A$2:$B$107,2,FALSE),"")</f>
        <v/>
      </c>
    </row>
    <row r="74" spans="1:11" ht="13.5" thickBot="1">
      <c r="A74" s="12" t="str">
        <f>IFERROR(IFERROR(VLOOKUP("H5 (TP)",[1]Eingabe!A67:J67,1,FALSE),VLOOKUP("H5",[1]Eingabe!A67:J67,1,FALSE)),"")</f>
        <v/>
      </c>
      <c r="B74" s="12" t="str">
        <f>IFERROR(IFERROR(VLOOKUP("H5",[1]Eingabe!A67:J67,3,FALSE),VLOOKUP("H5 (TP)",[1]Eingabe!A67:J67,3,FALSE)),"")</f>
        <v/>
      </c>
      <c r="C74" s="12" t="str">
        <f>IFERROR(IFERROR(VLOOKUP("H5",[1]Eingabe!A67:J67,4,FALSE),VLOOKUP("H5 (TP)",[1]Eingabe!A67:J67,4,FALSE)),"")</f>
        <v/>
      </c>
      <c r="D74" s="12" t="str">
        <f>IFERROR(IFERROR(VLOOKUP("H5",[1]Eingabe!A67:J67,5,FALSE),VLOOKUP("H5 (TP)",[1]Eingabe!A67:J67,5,FALSE)),"")</f>
        <v/>
      </c>
      <c r="E74" s="12" t="str">
        <f>IFERROR(IFERROR(VLOOKUP("H5",[1]Eingabe!A67:J67,2,FALSE),VLOOKUP("H5 (TP)",[1]Eingabe!A67:J67,2,FALSE)),"")</f>
        <v/>
      </c>
      <c r="F74" s="30" t="str">
        <f>IFERROR(IFERROR(VLOOKUP("H5",[1]Eingabe!A67:J67,7,FALSE),VLOOKUP("H5 (TP)",[1]Eingabe!A67:J67,7,FALSE)),"")</f>
        <v/>
      </c>
      <c r="G74" s="30" t="str">
        <f>IFERROR(IFERROR(VLOOKUP("H5",[1]Eingabe!A67:J67,8,FALSE),VLOOKUP("H5 (TP)",[1]Eingabe!A67:J67,8,FALSE)),"")</f>
        <v/>
      </c>
      <c r="H74" s="30" t="str">
        <f>IFERROR(IFERROR(VLOOKUP("H5",[1]Eingabe!A67:J67,9,FALSE),VLOOKUP("H5 (TP)",[1]Eingabe!A67:J67,9,FALSE)),"")</f>
        <v/>
      </c>
      <c r="I74" s="31" t="str">
        <f>IFERROR(IFERROR(VLOOKUP("H5",[1]Eingabe!A67:J67,10,FALSE),VLOOKUP("H5 (TP)",[1]Eingabe!A67:J67,10,FALSE)),"")</f>
        <v/>
      </c>
      <c r="J74" s="28" t="str">
        <f t="shared" si="1"/>
        <v/>
      </c>
      <c r="K74" s="4" t="str">
        <f>IFERROR(VLOOKUP(J74,[1]Punktevergabe!$A$2:$B$107,2,FALSE),"")</f>
        <v/>
      </c>
    </row>
    <row r="75" spans="1:11" ht="13.5" thickBot="1">
      <c r="A75" s="12" t="str">
        <f>IFERROR(IFERROR(VLOOKUP("H5 (TP)",[1]Eingabe!A68:J68,1,FALSE),VLOOKUP("H5",[1]Eingabe!A68:J68,1,FALSE)),"")</f>
        <v/>
      </c>
      <c r="B75" s="12" t="str">
        <f>IFERROR(IFERROR(VLOOKUP("H5",[1]Eingabe!A68:J68,3,FALSE),VLOOKUP("H5 (TP)",[1]Eingabe!A68:J68,3,FALSE)),"")</f>
        <v/>
      </c>
      <c r="C75" s="12" t="str">
        <f>IFERROR(IFERROR(VLOOKUP("H5",[1]Eingabe!A68:J68,4,FALSE),VLOOKUP("H5 (TP)",[1]Eingabe!A68:J68,4,FALSE)),"")</f>
        <v/>
      </c>
      <c r="D75" s="12" t="str">
        <f>IFERROR(IFERROR(VLOOKUP("H5",[1]Eingabe!A68:J68,5,FALSE),VLOOKUP("H5 (TP)",[1]Eingabe!A68:J68,5,FALSE)),"")</f>
        <v/>
      </c>
      <c r="E75" s="12" t="str">
        <f>IFERROR(IFERROR(VLOOKUP("H5",[1]Eingabe!A68:J68,2,FALSE),VLOOKUP("H5 (TP)",[1]Eingabe!A68:J68,2,FALSE)),"")</f>
        <v/>
      </c>
      <c r="F75" s="30" t="str">
        <f>IFERROR(IFERROR(VLOOKUP("H5",[1]Eingabe!A68:J68,7,FALSE),VLOOKUP("H5 (TP)",[1]Eingabe!A68:J68,7,FALSE)),"")</f>
        <v/>
      </c>
      <c r="G75" s="30" t="str">
        <f>IFERROR(IFERROR(VLOOKUP("H5",[1]Eingabe!A68:J68,8,FALSE),VLOOKUP("H5 (TP)",[1]Eingabe!A68:J68,8,FALSE)),"")</f>
        <v/>
      </c>
      <c r="H75" s="30" t="str">
        <f>IFERROR(IFERROR(VLOOKUP("H5",[1]Eingabe!A68:J68,9,FALSE),VLOOKUP("H5 (TP)",[1]Eingabe!A68:J68,9,FALSE)),"")</f>
        <v/>
      </c>
      <c r="I75" s="31" t="str">
        <f>IFERROR(IFERROR(VLOOKUP("H5",[1]Eingabe!A68:J68,10,FALSE),VLOOKUP("H5 (TP)",[1]Eingabe!A68:J68,10,FALSE)),"")</f>
        <v/>
      </c>
      <c r="J75" s="28" t="str">
        <f t="shared" ref="J75:J106" si="2">IFERROR(RANK(I75,$I$9:$I$107),"")</f>
        <v/>
      </c>
      <c r="K75" s="4" t="str">
        <f>IFERROR(VLOOKUP(J75,[1]Punktevergabe!$A$2:$B$107,2,FALSE),"")</f>
        <v/>
      </c>
    </row>
    <row r="76" spans="1:11" ht="13.5" thickBot="1">
      <c r="A76" s="12" t="str">
        <f>IFERROR(IFERROR(VLOOKUP("H5 (TP)",[1]Eingabe!A69:J69,1,FALSE),VLOOKUP("H5",[1]Eingabe!A69:J69,1,FALSE)),"")</f>
        <v/>
      </c>
      <c r="B76" s="12" t="str">
        <f>IFERROR(IFERROR(VLOOKUP("H5",[1]Eingabe!A69:J69,3,FALSE),VLOOKUP("H5 (TP)",[1]Eingabe!A69:J69,3,FALSE)),"")</f>
        <v/>
      </c>
      <c r="C76" s="12" t="str">
        <f>IFERROR(IFERROR(VLOOKUP("H5",[1]Eingabe!A69:J69,4,FALSE),VLOOKUP("H5 (TP)",[1]Eingabe!A69:J69,4,FALSE)),"")</f>
        <v/>
      </c>
      <c r="D76" s="12" t="str">
        <f>IFERROR(IFERROR(VLOOKUP("H5",[1]Eingabe!A69:J69,5,FALSE),VLOOKUP("H5 (TP)",[1]Eingabe!A69:J69,5,FALSE)),"")</f>
        <v/>
      </c>
      <c r="E76" s="12" t="str">
        <f>IFERROR(IFERROR(VLOOKUP("H5",[1]Eingabe!A69:J69,2,FALSE),VLOOKUP("H5 (TP)",[1]Eingabe!A69:J69,2,FALSE)),"")</f>
        <v/>
      </c>
      <c r="F76" s="30" t="str">
        <f>IFERROR(IFERROR(VLOOKUP("H5",[1]Eingabe!A69:J69,7,FALSE),VLOOKUP("H5 (TP)",[1]Eingabe!A69:J69,7,FALSE)),"")</f>
        <v/>
      </c>
      <c r="G76" s="30" t="str">
        <f>IFERROR(IFERROR(VLOOKUP("H5",[1]Eingabe!A69:J69,8,FALSE),VLOOKUP("H5 (TP)",[1]Eingabe!A69:J69,8,FALSE)),"")</f>
        <v/>
      </c>
      <c r="H76" s="30" t="str">
        <f>IFERROR(IFERROR(VLOOKUP("H5",[1]Eingabe!A69:J69,9,FALSE),VLOOKUP("H5 (TP)",[1]Eingabe!A69:J69,9,FALSE)),"")</f>
        <v/>
      </c>
      <c r="I76" s="31" t="str">
        <f>IFERROR(IFERROR(VLOOKUP("H5",[1]Eingabe!A69:J69,10,FALSE),VLOOKUP("H5 (TP)",[1]Eingabe!A69:J69,10,FALSE)),"")</f>
        <v/>
      </c>
      <c r="J76" s="28" t="str">
        <f t="shared" si="2"/>
        <v/>
      </c>
      <c r="K76" s="4" t="str">
        <f>IFERROR(VLOOKUP(J76,[1]Punktevergabe!$A$2:$B$107,2,FALSE),"")</f>
        <v/>
      </c>
    </row>
    <row r="77" spans="1:11" ht="13.5" thickBot="1">
      <c r="A77" s="12" t="str">
        <f>IFERROR(IFERROR(VLOOKUP("H5 (TP)",[1]Eingabe!A70:J70,1,FALSE),VLOOKUP("H5",[1]Eingabe!A70:J70,1,FALSE)),"")</f>
        <v/>
      </c>
      <c r="B77" s="12" t="str">
        <f>IFERROR(IFERROR(VLOOKUP("H5",[1]Eingabe!A70:J70,3,FALSE),VLOOKUP("H5 (TP)",[1]Eingabe!A70:J70,3,FALSE)),"")</f>
        <v/>
      </c>
      <c r="C77" s="12" t="str">
        <f>IFERROR(IFERROR(VLOOKUP("H5",[1]Eingabe!A70:J70,4,FALSE),VLOOKUP("H5 (TP)",[1]Eingabe!A70:J70,4,FALSE)),"")</f>
        <v/>
      </c>
      <c r="D77" s="12" t="str">
        <f>IFERROR(IFERROR(VLOOKUP("H5",[1]Eingabe!A70:J70,5,FALSE),VLOOKUP("H5 (TP)",[1]Eingabe!A70:J70,5,FALSE)),"")</f>
        <v/>
      </c>
      <c r="E77" s="12" t="str">
        <f>IFERROR(IFERROR(VLOOKUP("H5",[1]Eingabe!A70:J70,2,FALSE),VLOOKUP("H5 (TP)",[1]Eingabe!A70:J70,2,FALSE)),"")</f>
        <v/>
      </c>
      <c r="F77" s="30" t="str">
        <f>IFERROR(IFERROR(VLOOKUP("H5",[1]Eingabe!A70:J70,7,FALSE),VLOOKUP("H5 (TP)",[1]Eingabe!A70:J70,7,FALSE)),"")</f>
        <v/>
      </c>
      <c r="G77" s="30" t="str">
        <f>IFERROR(IFERROR(VLOOKUP("H5",[1]Eingabe!A70:J70,8,FALSE),VLOOKUP("H5 (TP)",[1]Eingabe!A70:J70,8,FALSE)),"")</f>
        <v/>
      </c>
      <c r="H77" s="30" t="str">
        <f>IFERROR(IFERROR(VLOOKUP("H5",[1]Eingabe!A70:J70,9,FALSE),VLOOKUP("H5 (TP)",[1]Eingabe!A70:J70,9,FALSE)),"")</f>
        <v/>
      </c>
      <c r="I77" s="31" t="str">
        <f>IFERROR(IFERROR(VLOOKUP("H5",[1]Eingabe!A70:J70,10,FALSE),VLOOKUP("H5 (TP)",[1]Eingabe!A70:J70,10,FALSE)),"")</f>
        <v/>
      </c>
      <c r="J77" s="28" t="str">
        <f t="shared" si="2"/>
        <v/>
      </c>
      <c r="K77" s="4" t="str">
        <f>IFERROR(VLOOKUP(J77,[1]Punktevergabe!$A$2:$B$107,2,FALSE),"")</f>
        <v/>
      </c>
    </row>
    <row r="78" spans="1:11" ht="13.5" thickBot="1">
      <c r="A78" s="12" t="str">
        <f>IFERROR(IFERROR(VLOOKUP("H5 (TP)",[1]Eingabe!A71:J71,1,FALSE),VLOOKUP("H5",[1]Eingabe!A71:J71,1,FALSE)),"")</f>
        <v/>
      </c>
      <c r="B78" s="12" t="str">
        <f>IFERROR(IFERROR(VLOOKUP("H5",[1]Eingabe!A71:J71,3,FALSE),VLOOKUP("H5 (TP)",[1]Eingabe!A71:J71,3,FALSE)),"")</f>
        <v/>
      </c>
      <c r="C78" s="12" t="str">
        <f>IFERROR(IFERROR(VLOOKUP("H5",[1]Eingabe!A71:J71,4,FALSE),VLOOKUP("H5 (TP)",[1]Eingabe!A71:J71,4,FALSE)),"")</f>
        <v/>
      </c>
      <c r="D78" s="12" t="str">
        <f>IFERROR(IFERROR(VLOOKUP("H5",[1]Eingabe!A71:J71,5,FALSE),VLOOKUP("H5 (TP)",[1]Eingabe!A71:J71,5,FALSE)),"")</f>
        <v/>
      </c>
      <c r="E78" s="12" t="str">
        <f>IFERROR(IFERROR(VLOOKUP("H5",[1]Eingabe!A71:J71,2,FALSE),VLOOKUP("H5 (TP)",[1]Eingabe!A71:J71,2,FALSE)),"")</f>
        <v/>
      </c>
      <c r="F78" s="30" t="str">
        <f>IFERROR(IFERROR(VLOOKUP("H5",[1]Eingabe!A71:J71,7,FALSE),VLOOKUP("H5 (TP)",[1]Eingabe!A71:J71,7,FALSE)),"")</f>
        <v/>
      </c>
      <c r="G78" s="30" t="str">
        <f>IFERROR(IFERROR(VLOOKUP("H5",[1]Eingabe!A71:J71,8,FALSE),VLOOKUP("H5 (TP)",[1]Eingabe!A71:J71,8,FALSE)),"")</f>
        <v/>
      </c>
      <c r="H78" s="30" t="str">
        <f>IFERROR(IFERROR(VLOOKUP("H5",[1]Eingabe!A71:J71,9,FALSE),VLOOKUP("H5 (TP)",[1]Eingabe!A71:J71,9,FALSE)),"")</f>
        <v/>
      </c>
      <c r="I78" s="31" t="str">
        <f>IFERROR(IFERROR(VLOOKUP("H5",[1]Eingabe!A71:J71,10,FALSE),VLOOKUP("H5 (TP)",[1]Eingabe!A71:J71,10,FALSE)),"")</f>
        <v/>
      </c>
      <c r="J78" s="28" t="str">
        <f t="shared" si="2"/>
        <v/>
      </c>
      <c r="K78" s="4" t="str">
        <f>IFERROR(VLOOKUP(J78,[1]Punktevergabe!$A$2:$B$107,2,FALSE),"")</f>
        <v/>
      </c>
    </row>
    <row r="79" spans="1:11" ht="13.5" thickBot="1">
      <c r="A79" s="12" t="str">
        <f>IFERROR(IFERROR(VLOOKUP("H5 (TP)",[1]Eingabe!A72:J72,1,FALSE),VLOOKUP("H5",[1]Eingabe!A72:J72,1,FALSE)),"")</f>
        <v/>
      </c>
      <c r="B79" s="12" t="str">
        <f>IFERROR(IFERROR(VLOOKUP("H5",[1]Eingabe!A72:J72,3,FALSE),VLOOKUP("H5 (TP)",[1]Eingabe!A72:J72,3,FALSE)),"")</f>
        <v/>
      </c>
      <c r="C79" s="12" t="str">
        <f>IFERROR(IFERROR(VLOOKUP("H5",[1]Eingabe!A72:J72,4,FALSE),VLOOKUP("H5 (TP)",[1]Eingabe!A72:J72,4,FALSE)),"")</f>
        <v/>
      </c>
      <c r="D79" s="12" t="str">
        <f>IFERROR(IFERROR(VLOOKUP("H5",[1]Eingabe!A72:J72,5,FALSE),VLOOKUP("H5 (TP)",[1]Eingabe!A72:J72,5,FALSE)),"")</f>
        <v/>
      </c>
      <c r="E79" s="12" t="str">
        <f>IFERROR(IFERROR(VLOOKUP("H5",[1]Eingabe!A72:J72,2,FALSE),VLOOKUP("H5 (TP)",[1]Eingabe!A72:J72,2,FALSE)),"")</f>
        <v/>
      </c>
      <c r="F79" s="30" t="str">
        <f>IFERROR(IFERROR(VLOOKUP("H5",[1]Eingabe!A72:J72,7,FALSE),VLOOKUP("H5 (TP)",[1]Eingabe!A72:J72,7,FALSE)),"")</f>
        <v/>
      </c>
      <c r="G79" s="30" t="str">
        <f>IFERROR(IFERROR(VLOOKUP("H5",[1]Eingabe!A72:J72,8,FALSE),VLOOKUP("H5 (TP)",[1]Eingabe!A72:J72,8,FALSE)),"")</f>
        <v/>
      </c>
      <c r="H79" s="30" t="str">
        <f>IFERROR(IFERROR(VLOOKUP("H5",[1]Eingabe!A72:J72,9,FALSE),VLOOKUP("H5 (TP)",[1]Eingabe!A72:J72,9,FALSE)),"")</f>
        <v/>
      </c>
      <c r="I79" s="31" t="str">
        <f>IFERROR(IFERROR(VLOOKUP("H5",[1]Eingabe!A72:J72,10,FALSE),VLOOKUP("H5 (TP)",[1]Eingabe!A72:J72,10,FALSE)),"")</f>
        <v/>
      </c>
      <c r="J79" s="28" t="str">
        <f t="shared" si="2"/>
        <v/>
      </c>
      <c r="K79" s="4" t="str">
        <f>IFERROR(VLOOKUP(J79,[1]Punktevergabe!$A$2:$B$107,2,FALSE),"")</f>
        <v/>
      </c>
    </row>
    <row r="80" spans="1:11" ht="13.5" thickBot="1">
      <c r="A80" s="12" t="str">
        <f>IFERROR(IFERROR(VLOOKUP("H5 (TP)",[1]Eingabe!A73:J73,1,FALSE),VLOOKUP("H5",[1]Eingabe!A73:J73,1,FALSE)),"")</f>
        <v/>
      </c>
      <c r="B80" s="12" t="str">
        <f>IFERROR(IFERROR(VLOOKUP("H5",[1]Eingabe!A73:J73,3,FALSE),VLOOKUP("H5 (TP)",[1]Eingabe!A73:J73,3,FALSE)),"")</f>
        <v/>
      </c>
      <c r="C80" s="12" t="str">
        <f>IFERROR(IFERROR(VLOOKUP("H5",[1]Eingabe!A73:J73,4,FALSE),VLOOKUP("H5 (TP)",[1]Eingabe!A73:J73,4,FALSE)),"")</f>
        <v/>
      </c>
      <c r="D80" s="12" t="str">
        <f>IFERROR(IFERROR(VLOOKUP("H5",[1]Eingabe!A73:J73,5,FALSE),VLOOKUP("H5 (TP)",[1]Eingabe!A73:J73,5,FALSE)),"")</f>
        <v/>
      </c>
      <c r="E80" s="12" t="str">
        <f>IFERROR(IFERROR(VLOOKUP("H5",[1]Eingabe!A73:J73,2,FALSE),VLOOKUP("H5 (TP)",[1]Eingabe!A73:J73,2,FALSE)),"")</f>
        <v/>
      </c>
      <c r="F80" s="30" t="str">
        <f>IFERROR(IFERROR(VLOOKUP("H5",[1]Eingabe!A73:J73,7,FALSE),VLOOKUP("H5 (TP)",[1]Eingabe!A73:J73,7,FALSE)),"")</f>
        <v/>
      </c>
      <c r="G80" s="30" t="str">
        <f>IFERROR(IFERROR(VLOOKUP("H5",[1]Eingabe!A73:J73,8,FALSE),VLOOKUP("H5 (TP)",[1]Eingabe!A73:J73,8,FALSE)),"")</f>
        <v/>
      </c>
      <c r="H80" s="30" t="str">
        <f>IFERROR(IFERROR(VLOOKUP("H5",[1]Eingabe!A73:J73,9,FALSE),VLOOKUP("H5 (TP)",[1]Eingabe!A73:J73,9,FALSE)),"")</f>
        <v/>
      </c>
      <c r="I80" s="31" t="str">
        <f>IFERROR(IFERROR(VLOOKUP("H5",[1]Eingabe!A73:J73,10,FALSE),VLOOKUP("H5 (TP)",[1]Eingabe!A73:J73,10,FALSE)),"")</f>
        <v/>
      </c>
      <c r="J80" s="28" t="str">
        <f t="shared" si="2"/>
        <v/>
      </c>
      <c r="K80" s="4" t="str">
        <f>IFERROR(VLOOKUP(J80,[1]Punktevergabe!$A$2:$B$107,2,FALSE),"")</f>
        <v/>
      </c>
    </row>
    <row r="81" spans="1:11" ht="13.5" thickBot="1">
      <c r="A81" s="12" t="str">
        <f>IFERROR(IFERROR(VLOOKUP("H5 (TP)",[1]Eingabe!A74:J74,1,FALSE),VLOOKUP("H5",[1]Eingabe!A74:J74,1,FALSE)),"")</f>
        <v/>
      </c>
      <c r="B81" s="12" t="str">
        <f>IFERROR(IFERROR(VLOOKUP("H5",[1]Eingabe!A74:J74,3,FALSE),VLOOKUP("H5 (TP)",[1]Eingabe!A74:J74,3,FALSE)),"")</f>
        <v/>
      </c>
      <c r="C81" s="12" t="str">
        <f>IFERROR(IFERROR(VLOOKUP("H5",[1]Eingabe!A74:J74,4,FALSE),VLOOKUP("H5 (TP)",[1]Eingabe!A74:J74,4,FALSE)),"")</f>
        <v/>
      </c>
      <c r="D81" s="12" t="str">
        <f>IFERROR(IFERROR(VLOOKUP("H5",[1]Eingabe!A74:J74,5,FALSE),VLOOKUP("H5 (TP)",[1]Eingabe!A74:J74,5,FALSE)),"")</f>
        <v/>
      </c>
      <c r="E81" s="12" t="str">
        <f>IFERROR(IFERROR(VLOOKUP("H5",[1]Eingabe!A74:J74,2,FALSE),VLOOKUP("H5 (TP)",[1]Eingabe!A74:J74,2,FALSE)),"")</f>
        <v/>
      </c>
      <c r="F81" s="30" t="str">
        <f>IFERROR(IFERROR(VLOOKUP("H5",[1]Eingabe!A74:J74,7,FALSE),VLOOKUP("H5 (TP)",[1]Eingabe!A74:J74,7,FALSE)),"")</f>
        <v/>
      </c>
      <c r="G81" s="30" t="str">
        <f>IFERROR(IFERROR(VLOOKUP("H5",[1]Eingabe!A74:J74,8,FALSE),VLOOKUP("H5 (TP)",[1]Eingabe!A74:J74,8,FALSE)),"")</f>
        <v/>
      </c>
      <c r="H81" s="30" t="str">
        <f>IFERROR(IFERROR(VLOOKUP("H5",[1]Eingabe!A74:J74,9,FALSE),VLOOKUP("H5 (TP)",[1]Eingabe!A74:J74,9,FALSE)),"")</f>
        <v/>
      </c>
      <c r="I81" s="31" t="str">
        <f>IFERROR(IFERROR(VLOOKUP("H5",[1]Eingabe!A74:J74,10,FALSE),VLOOKUP("H5 (TP)",[1]Eingabe!A74:J74,10,FALSE)),"")</f>
        <v/>
      </c>
      <c r="J81" s="28" t="str">
        <f t="shared" si="2"/>
        <v/>
      </c>
      <c r="K81" s="4" t="str">
        <f>IFERROR(VLOOKUP(J81,[1]Punktevergabe!$A$2:$B$107,2,FALSE),"")</f>
        <v/>
      </c>
    </row>
    <row r="82" spans="1:11" ht="13.5" thickBot="1">
      <c r="A82" s="12" t="str">
        <f>IFERROR(IFERROR(VLOOKUP("H5 (TP)",[1]Eingabe!A75:J75,1,FALSE),VLOOKUP("H5",[1]Eingabe!A75:J75,1,FALSE)),"")</f>
        <v/>
      </c>
      <c r="B82" s="12" t="str">
        <f>IFERROR(IFERROR(VLOOKUP("H5",[1]Eingabe!A75:J75,3,FALSE),VLOOKUP("H5 (TP)",[1]Eingabe!A75:J75,3,FALSE)),"")</f>
        <v/>
      </c>
      <c r="C82" s="12" t="str">
        <f>IFERROR(IFERROR(VLOOKUP("H5",[1]Eingabe!A75:J75,4,FALSE),VLOOKUP("H5 (TP)",[1]Eingabe!A75:J75,4,FALSE)),"")</f>
        <v/>
      </c>
      <c r="D82" s="12" t="str">
        <f>IFERROR(IFERROR(VLOOKUP("H5",[1]Eingabe!A75:J75,5,FALSE),VLOOKUP("H5 (TP)",[1]Eingabe!A75:J75,5,FALSE)),"")</f>
        <v/>
      </c>
      <c r="E82" s="12" t="str">
        <f>IFERROR(IFERROR(VLOOKUP("H5",[1]Eingabe!A75:J75,2,FALSE),VLOOKUP("H5 (TP)",[1]Eingabe!A75:J75,2,FALSE)),"")</f>
        <v/>
      </c>
      <c r="F82" s="30" t="str">
        <f>IFERROR(IFERROR(VLOOKUP("H5",[1]Eingabe!A75:J75,7,FALSE),VLOOKUP("H5 (TP)",[1]Eingabe!A75:J75,7,FALSE)),"")</f>
        <v/>
      </c>
      <c r="G82" s="30" t="str">
        <f>IFERROR(IFERROR(VLOOKUP("H5",[1]Eingabe!A75:J75,8,FALSE),VLOOKUP("H5 (TP)",[1]Eingabe!A75:J75,8,FALSE)),"")</f>
        <v/>
      </c>
      <c r="H82" s="30" t="str">
        <f>IFERROR(IFERROR(VLOOKUP("H5",[1]Eingabe!A75:J75,9,FALSE),VLOOKUP("H5 (TP)",[1]Eingabe!A75:J75,9,FALSE)),"")</f>
        <v/>
      </c>
      <c r="I82" s="31" t="str">
        <f>IFERROR(IFERROR(VLOOKUP("H5",[1]Eingabe!A75:J75,10,FALSE),VLOOKUP("H5 (TP)",[1]Eingabe!A75:J75,10,FALSE)),"")</f>
        <v/>
      </c>
      <c r="J82" s="28" t="str">
        <f t="shared" si="2"/>
        <v/>
      </c>
      <c r="K82" s="4" t="str">
        <f>IFERROR(VLOOKUP(J82,[1]Punktevergabe!$A$2:$B$107,2,FALSE),"")</f>
        <v/>
      </c>
    </row>
    <row r="83" spans="1:11" ht="13.5" thickBot="1">
      <c r="A83" s="12" t="str">
        <f>IFERROR(IFERROR(VLOOKUP("H5 (TP)",[1]Eingabe!A76:J76,1,FALSE),VLOOKUP("H5",[1]Eingabe!A76:J76,1,FALSE)),"")</f>
        <v/>
      </c>
      <c r="B83" s="12" t="str">
        <f>IFERROR(IFERROR(VLOOKUP("H5",[1]Eingabe!A76:J76,3,FALSE),VLOOKUP("H5 (TP)",[1]Eingabe!A76:J76,3,FALSE)),"")</f>
        <v/>
      </c>
      <c r="C83" s="12" t="str">
        <f>IFERROR(IFERROR(VLOOKUP("H5",[1]Eingabe!A76:J76,4,FALSE),VLOOKUP("H5 (TP)",[1]Eingabe!A76:J76,4,FALSE)),"")</f>
        <v/>
      </c>
      <c r="D83" s="12" t="str">
        <f>IFERROR(IFERROR(VLOOKUP("H5",[1]Eingabe!A76:J76,5,FALSE),VLOOKUP("H5 (TP)",[1]Eingabe!A76:J76,5,FALSE)),"")</f>
        <v/>
      </c>
      <c r="E83" s="12" t="str">
        <f>IFERROR(IFERROR(VLOOKUP("H5",[1]Eingabe!A76:J76,2,FALSE),VLOOKUP("H5 (TP)",[1]Eingabe!A76:J76,2,FALSE)),"")</f>
        <v/>
      </c>
      <c r="F83" s="30" t="str">
        <f>IFERROR(IFERROR(VLOOKUP("H5",[1]Eingabe!A76:J76,7,FALSE),VLOOKUP("H5 (TP)",[1]Eingabe!A76:J76,7,FALSE)),"")</f>
        <v/>
      </c>
      <c r="G83" s="30" t="str">
        <f>IFERROR(IFERROR(VLOOKUP("H5",[1]Eingabe!A76:J76,8,FALSE),VLOOKUP("H5 (TP)",[1]Eingabe!A76:J76,8,FALSE)),"")</f>
        <v/>
      </c>
      <c r="H83" s="30" t="str">
        <f>IFERROR(IFERROR(VLOOKUP("H5",[1]Eingabe!A76:J76,9,FALSE),VLOOKUP("H5 (TP)",[1]Eingabe!A76:J76,9,FALSE)),"")</f>
        <v/>
      </c>
      <c r="I83" s="31" t="str">
        <f>IFERROR(IFERROR(VLOOKUP("H5",[1]Eingabe!A76:J76,10,FALSE),VLOOKUP("H5 (TP)",[1]Eingabe!A76:J76,10,FALSE)),"")</f>
        <v/>
      </c>
      <c r="J83" s="28" t="str">
        <f t="shared" si="2"/>
        <v/>
      </c>
      <c r="K83" s="4" t="str">
        <f>IFERROR(VLOOKUP(J83,[1]Punktevergabe!$A$2:$B$107,2,FALSE),"")</f>
        <v/>
      </c>
    </row>
    <row r="84" spans="1:11" ht="13.5" thickBot="1">
      <c r="A84" s="12" t="str">
        <f>IFERROR(IFERROR(VLOOKUP("H5 (TP)",[1]Eingabe!A77:J77,1,FALSE),VLOOKUP("H5",[1]Eingabe!A77:J77,1,FALSE)),"")</f>
        <v/>
      </c>
      <c r="B84" s="12" t="str">
        <f>IFERROR(IFERROR(VLOOKUP("H5",[1]Eingabe!A77:J77,3,FALSE),VLOOKUP("H5 (TP)",[1]Eingabe!A77:J77,3,FALSE)),"")</f>
        <v/>
      </c>
      <c r="C84" s="12" t="str">
        <f>IFERROR(IFERROR(VLOOKUP("H5",[1]Eingabe!A77:J77,4,FALSE),VLOOKUP("H5 (TP)",[1]Eingabe!A77:J77,4,FALSE)),"")</f>
        <v/>
      </c>
      <c r="D84" s="12" t="str">
        <f>IFERROR(IFERROR(VLOOKUP("H5",[1]Eingabe!A77:J77,5,FALSE),VLOOKUP("H5 (TP)",[1]Eingabe!A77:J77,5,FALSE)),"")</f>
        <v/>
      </c>
      <c r="E84" s="12" t="str">
        <f>IFERROR(IFERROR(VLOOKUP("H5",[1]Eingabe!A77:J77,2,FALSE),VLOOKUP("H5 (TP)",[1]Eingabe!A77:J77,2,FALSE)),"")</f>
        <v/>
      </c>
      <c r="F84" s="30" t="str">
        <f>IFERROR(IFERROR(VLOOKUP("H5",[1]Eingabe!A77:J77,7,FALSE),VLOOKUP("H5 (TP)",[1]Eingabe!A77:J77,7,FALSE)),"")</f>
        <v/>
      </c>
      <c r="G84" s="30" t="str">
        <f>IFERROR(IFERROR(VLOOKUP("H5",[1]Eingabe!A77:J77,8,FALSE),VLOOKUP("H5 (TP)",[1]Eingabe!A77:J77,8,FALSE)),"")</f>
        <v/>
      </c>
      <c r="H84" s="30" t="str">
        <f>IFERROR(IFERROR(VLOOKUP("H5",[1]Eingabe!A77:J77,9,FALSE),VLOOKUP("H5 (TP)",[1]Eingabe!A77:J77,9,FALSE)),"")</f>
        <v/>
      </c>
      <c r="I84" s="31" t="str">
        <f>IFERROR(IFERROR(VLOOKUP("H5",[1]Eingabe!A77:J77,10,FALSE),VLOOKUP("H5 (TP)",[1]Eingabe!A77:J77,10,FALSE)),"")</f>
        <v/>
      </c>
      <c r="J84" s="28" t="str">
        <f t="shared" si="2"/>
        <v/>
      </c>
      <c r="K84" s="4" t="str">
        <f>IFERROR(VLOOKUP(J84,[1]Punktevergabe!$A$2:$B$107,2,FALSE),"")</f>
        <v/>
      </c>
    </row>
    <row r="85" spans="1:11" ht="13.5" thickBot="1">
      <c r="A85" s="12" t="str">
        <f>IFERROR(IFERROR(VLOOKUP("H5 (TP)",[1]Eingabe!A78:J78,1,FALSE),VLOOKUP("H5",[1]Eingabe!A78:J78,1,FALSE)),"")</f>
        <v/>
      </c>
      <c r="B85" s="12" t="str">
        <f>IFERROR(IFERROR(VLOOKUP("H5",[1]Eingabe!A78:J78,3,FALSE),VLOOKUP("H5 (TP)",[1]Eingabe!A78:J78,3,FALSE)),"")</f>
        <v/>
      </c>
      <c r="C85" s="12" t="str">
        <f>IFERROR(IFERROR(VLOOKUP("H5",[1]Eingabe!A78:J78,4,FALSE),VLOOKUP("H5 (TP)",[1]Eingabe!A78:J78,4,FALSE)),"")</f>
        <v/>
      </c>
      <c r="D85" s="12" t="str">
        <f>IFERROR(IFERROR(VLOOKUP("H5",[1]Eingabe!A78:J78,5,FALSE),VLOOKUP("H5 (TP)",[1]Eingabe!A78:J78,5,FALSE)),"")</f>
        <v/>
      </c>
      <c r="E85" s="12" t="str">
        <f>IFERROR(IFERROR(VLOOKUP("H5",[1]Eingabe!A78:J78,2,FALSE),VLOOKUP("H5 (TP)",[1]Eingabe!A78:J78,2,FALSE)),"")</f>
        <v/>
      </c>
      <c r="F85" s="30" t="str">
        <f>IFERROR(IFERROR(VLOOKUP("H5",[1]Eingabe!A78:J78,7,FALSE),VLOOKUP("H5 (TP)",[1]Eingabe!A78:J78,7,FALSE)),"")</f>
        <v/>
      </c>
      <c r="G85" s="30" t="str">
        <f>IFERROR(IFERROR(VLOOKUP("H5",[1]Eingabe!A78:J78,8,FALSE),VLOOKUP("H5 (TP)",[1]Eingabe!A78:J78,8,FALSE)),"")</f>
        <v/>
      </c>
      <c r="H85" s="30" t="str">
        <f>IFERROR(IFERROR(VLOOKUP("H5",[1]Eingabe!A78:J78,9,FALSE),VLOOKUP("H5 (TP)",[1]Eingabe!A78:J78,9,FALSE)),"")</f>
        <v/>
      </c>
      <c r="I85" s="31" t="str">
        <f>IFERROR(IFERROR(VLOOKUP("H5",[1]Eingabe!A78:J78,10,FALSE),VLOOKUP("H5 (TP)",[1]Eingabe!A78:J78,10,FALSE)),"")</f>
        <v/>
      </c>
      <c r="J85" s="28" t="str">
        <f t="shared" si="2"/>
        <v/>
      </c>
      <c r="K85" s="4" t="str">
        <f>IFERROR(VLOOKUP(J85,[1]Punktevergabe!$A$2:$B$107,2,FALSE),"")</f>
        <v/>
      </c>
    </row>
    <row r="86" spans="1:11" ht="13.5" thickBot="1">
      <c r="A86" s="12" t="str">
        <f>IFERROR(IFERROR(VLOOKUP("H5 (TP)",[1]Eingabe!A79:J79,1,FALSE),VLOOKUP("H5",[1]Eingabe!A79:J79,1,FALSE)),"")</f>
        <v/>
      </c>
      <c r="B86" s="12" t="str">
        <f>IFERROR(IFERROR(VLOOKUP("H5",[1]Eingabe!A79:J79,3,FALSE),VLOOKUP("H5 (TP)",[1]Eingabe!A79:J79,3,FALSE)),"")</f>
        <v/>
      </c>
      <c r="C86" s="12" t="str">
        <f>IFERROR(IFERROR(VLOOKUP("H5",[1]Eingabe!A79:J79,4,FALSE),VLOOKUP("H5 (TP)",[1]Eingabe!A79:J79,4,FALSE)),"")</f>
        <v/>
      </c>
      <c r="D86" s="12" t="str">
        <f>IFERROR(IFERROR(VLOOKUP("H5",[1]Eingabe!A79:J79,5,FALSE),VLOOKUP("H5 (TP)",[1]Eingabe!A79:J79,5,FALSE)),"")</f>
        <v/>
      </c>
      <c r="E86" s="12" t="str">
        <f>IFERROR(IFERROR(VLOOKUP("H5",[1]Eingabe!A79:J79,2,FALSE),VLOOKUP("H5 (TP)",[1]Eingabe!A79:J79,2,FALSE)),"")</f>
        <v/>
      </c>
      <c r="F86" s="30" t="str">
        <f>IFERROR(IFERROR(VLOOKUP("H5",[1]Eingabe!A79:J79,7,FALSE),VLOOKUP("H5 (TP)",[1]Eingabe!A79:J79,7,FALSE)),"")</f>
        <v/>
      </c>
      <c r="G86" s="30" t="str">
        <f>IFERROR(IFERROR(VLOOKUP("H5",[1]Eingabe!A79:J79,8,FALSE),VLOOKUP("H5 (TP)",[1]Eingabe!A79:J79,8,FALSE)),"")</f>
        <v/>
      </c>
      <c r="H86" s="30" t="str">
        <f>IFERROR(IFERROR(VLOOKUP("H5",[1]Eingabe!A79:J79,9,FALSE),VLOOKUP("H5 (TP)",[1]Eingabe!A79:J79,9,FALSE)),"")</f>
        <v/>
      </c>
      <c r="I86" s="31" t="str">
        <f>IFERROR(IFERROR(VLOOKUP("H5",[1]Eingabe!A79:J79,10,FALSE),VLOOKUP("H5 (TP)",[1]Eingabe!A79:J79,10,FALSE)),"")</f>
        <v/>
      </c>
      <c r="J86" s="28" t="str">
        <f t="shared" si="2"/>
        <v/>
      </c>
      <c r="K86" s="4" t="str">
        <f>IFERROR(VLOOKUP(J86,[1]Punktevergabe!$A$2:$B$107,2,FALSE),"")</f>
        <v/>
      </c>
    </row>
    <row r="87" spans="1:11" ht="13.5" thickBot="1">
      <c r="A87" s="12" t="str">
        <f>IFERROR(IFERROR(VLOOKUP("H5 (TP)",[1]Eingabe!A80:J80,1,FALSE),VLOOKUP("H5",[1]Eingabe!A80:J80,1,FALSE)),"")</f>
        <v/>
      </c>
      <c r="B87" s="12" t="str">
        <f>IFERROR(IFERROR(VLOOKUP("H5",[1]Eingabe!A80:J80,3,FALSE),VLOOKUP("H5 (TP)",[1]Eingabe!A80:J80,3,FALSE)),"")</f>
        <v/>
      </c>
      <c r="C87" s="12" t="str">
        <f>IFERROR(IFERROR(VLOOKUP("H5",[1]Eingabe!A80:J80,4,FALSE),VLOOKUP("H5 (TP)",[1]Eingabe!A80:J80,4,FALSE)),"")</f>
        <v/>
      </c>
      <c r="D87" s="12" t="str">
        <f>IFERROR(IFERROR(VLOOKUP("H5",[1]Eingabe!A80:J80,5,FALSE),VLOOKUP("H5 (TP)",[1]Eingabe!A80:J80,5,FALSE)),"")</f>
        <v/>
      </c>
      <c r="E87" s="12" t="str">
        <f>IFERROR(IFERROR(VLOOKUP("H5",[1]Eingabe!A80:J80,2,FALSE),VLOOKUP("H5 (TP)",[1]Eingabe!A80:J80,2,FALSE)),"")</f>
        <v/>
      </c>
      <c r="F87" s="30" t="str">
        <f>IFERROR(IFERROR(VLOOKUP("H5",[1]Eingabe!A80:J80,7,FALSE),VLOOKUP("H5 (TP)",[1]Eingabe!A80:J80,7,FALSE)),"")</f>
        <v/>
      </c>
      <c r="G87" s="30" t="str">
        <f>IFERROR(IFERROR(VLOOKUP("H5",[1]Eingabe!A80:J80,8,FALSE),VLOOKUP("H5 (TP)",[1]Eingabe!A80:J80,8,FALSE)),"")</f>
        <v/>
      </c>
      <c r="H87" s="30" t="str">
        <f>IFERROR(IFERROR(VLOOKUP("H5",[1]Eingabe!A80:J80,9,FALSE),VLOOKUP("H5 (TP)",[1]Eingabe!A80:J80,9,FALSE)),"")</f>
        <v/>
      </c>
      <c r="I87" s="31" t="str">
        <f>IFERROR(IFERROR(VLOOKUP("H5",[1]Eingabe!A80:J80,10,FALSE),VLOOKUP("H5 (TP)",[1]Eingabe!A80:J80,10,FALSE)),"")</f>
        <v/>
      </c>
      <c r="J87" s="28" t="str">
        <f t="shared" si="2"/>
        <v/>
      </c>
      <c r="K87" s="4" t="str">
        <f>IFERROR(VLOOKUP(J87,[1]Punktevergabe!$A$2:$B$107,2,FALSE),"")</f>
        <v/>
      </c>
    </row>
    <row r="88" spans="1:11" ht="13.5" thickBot="1">
      <c r="A88" s="12" t="str">
        <f>IFERROR(IFERROR(VLOOKUP("H5 (TP)",[1]Eingabe!A81:J81,1,FALSE),VLOOKUP("H5",[1]Eingabe!A81:J81,1,FALSE)),"")</f>
        <v/>
      </c>
      <c r="B88" s="12" t="str">
        <f>IFERROR(IFERROR(VLOOKUP("H5",[1]Eingabe!A81:J81,3,FALSE),VLOOKUP("H5 (TP)",[1]Eingabe!A81:J81,3,FALSE)),"")</f>
        <v/>
      </c>
      <c r="C88" s="12" t="str">
        <f>IFERROR(IFERROR(VLOOKUP("H5",[1]Eingabe!A81:J81,4,FALSE),VLOOKUP("H5 (TP)",[1]Eingabe!A81:J81,4,FALSE)),"")</f>
        <v/>
      </c>
      <c r="D88" s="12" t="str">
        <f>IFERROR(IFERROR(VLOOKUP("H5",[1]Eingabe!A81:J81,5,FALSE),VLOOKUP("H5 (TP)",[1]Eingabe!A81:J81,5,FALSE)),"")</f>
        <v/>
      </c>
      <c r="E88" s="12" t="str">
        <f>IFERROR(IFERROR(VLOOKUP("H5",[1]Eingabe!A81:J81,2,FALSE),VLOOKUP("H5 (TP)",[1]Eingabe!A81:J81,2,FALSE)),"")</f>
        <v/>
      </c>
      <c r="F88" s="30" t="str">
        <f>IFERROR(IFERROR(VLOOKUP("H5",[1]Eingabe!A81:J81,7,FALSE),VLOOKUP("H5 (TP)",[1]Eingabe!A81:J81,7,FALSE)),"")</f>
        <v/>
      </c>
      <c r="G88" s="30" t="str">
        <f>IFERROR(IFERROR(VLOOKUP("H5",[1]Eingabe!A81:J81,8,FALSE),VLOOKUP("H5 (TP)",[1]Eingabe!A81:J81,8,FALSE)),"")</f>
        <v/>
      </c>
      <c r="H88" s="30" t="str">
        <f>IFERROR(IFERROR(VLOOKUP("H5",[1]Eingabe!A81:J81,9,FALSE),VLOOKUP("H5 (TP)",[1]Eingabe!A81:J81,9,FALSE)),"")</f>
        <v/>
      </c>
      <c r="I88" s="31" t="str">
        <f>IFERROR(IFERROR(VLOOKUP("H5",[1]Eingabe!A81:J81,10,FALSE),VLOOKUP("H5 (TP)",[1]Eingabe!A81:J81,10,FALSE)),"")</f>
        <v/>
      </c>
      <c r="J88" s="28" t="str">
        <f t="shared" si="2"/>
        <v/>
      </c>
      <c r="K88" s="4" t="str">
        <f>IFERROR(VLOOKUP(J88,[1]Punktevergabe!$A$2:$B$107,2,FALSE),"")</f>
        <v/>
      </c>
    </row>
    <row r="89" spans="1:11" ht="13.5" thickBot="1">
      <c r="A89" s="12" t="str">
        <f>IFERROR(IFERROR(VLOOKUP("H5 (TP)",[1]Eingabe!A82:J82,1,FALSE),VLOOKUP("H5",[1]Eingabe!A82:J82,1,FALSE)),"")</f>
        <v/>
      </c>
      <c r="B89" s="12" t="str">
        <f>IFERROR(IFERROR(VLOOKUP("H5",[1]Eingabe!A82:J82,3,FALSE),VLOOKUP("H5 (TP)",[1]Eingabe!A82:J82,3,FALSE)),"")</f>
        <v/>
      </c>
      <c r="C89" s="12" t="str">
        <f>IFERROR(IFERROR(VLOOKUP("H5",[1]Eingabe!A82:J82,4,FALSE),VLOOKUP("H5 (TP)",[1]Eingabe!A82:J82,4,FALSE)),"")</f>
        <v/>
      </c>
      <c r="D89" s="12" t="str">
        <f>IFERROR(IFERROR(VLOOKUP("H5",[1]Eingabe!A82:J82,5,FALSE),VLOOKUP("H5 (TP)",[1]Eingabe!A82:J82,5,FALSE)),"")</f>
        <v/>
      </c>
      <c r="E89" s="12" t="str">
        <f>IFERROR(IFERROR(VLOOKUP("H5",[1]Eingabe!A82:J82,2,FALSE),VLOOKUP("H5 (TP)",[1]Eingabe!A82:J82,2,FALSE)),"")</f>
        <v/>
      </c>
      <c r="F89" s="30" t="str">
        <f>IFERROR(IFERROR(VLOOKUP("H5",[1]Eingabe!A82:J82,7,FALSE),VLOOKUP("H5 (TP)",[1]Eingabe!A82:J82,7,FALSE)),"")</f>
        <v/>
      </c>
      <c r="G89" s="30" t="str">
        <f>IFERROR(IFERROR(VLOOKUP("H5",[1]Eingabe!A82:J82,8,FALSE),VLOOKUP("H5 (TP)",[1]Eingabe!A82:J82,8,FALSE)),"")</f>
        <v/>
      </c>
      <c r="H89" s="30" t="str">
        <f>IFERROR(IFERROR(VLOOKUP("H5",[1]Eingabe!A82:J82,9,FALSE),VLOOKUP("H5 (TP)",[1]Eingabe!A82:J82,9,FALSE)),"")</f>
        <v/>
      </c>
      <c r="I89" s="31" t="str">
        <f>IFERROR(IFERROR(VLOOKUP("H5",[1]Eingabe!A82:J82,10,FALSE),VLOOKUP("H5 (TP)",[1]Eingabe!A82:J82,10,FALSE)),"")</f>
        <v/>
      </c>
      <c r="J89" s="28" t="str">
        <f t="shared" si="2"/>
        <v/>
      </c>
      <c r="K89" s="4" t="str">
        <f>IFERROR(VLOOKUP(J89,[1]Punktevergabe!$A$2:$B$107,2,FALSE),"")</f>
        <v/>
      </c>
    </row>
    <row r="90" spans="1:11" ht="13.5" thickBot="1">
      <c r="A90" s="12" t="str">
        <f>IFERROR(IFERROR(VLOOKUP("H5 (TP)",[1]Eingabe!A83:J83,1,FALSE),VLOOKUP("H5",[1]Eingabe!A83:J83,1,FALSE)),"")</f>
        <v/>
      </c>
      <c r="B90" s="12" t="str">
        <f>IFERROR(IFERROR(VLOOKUP("H5",[1]Eingabe!A83:J83,3,FALSE),VLOOKUP("H5 (TP)",[1]Eingabe!A83:J83,3,FALSE)),"")</f>
        <v/>
      </c>
      <c r="C90" s="12" t="str">
        <f>IFERROR(IFERROR(VLOOKUP("H5",[1]Eingabe!A83:J83,4,FALSE),VLOOKUP("H5 (TP)",[1]Eingabe!A83:J83,4,FALSE)),"")</f>
        <v/>
      </c>
      <c r="D90" s="12" t="str">
        <f>IFERROR(IFERROR(VLOOKUP("H5",[1]Eingabe!A83:J83,5,FALSE),VLOOKUP("H5 (TP)",[1]Eingabe!A83:J83,5,FALSE)),"")</f>
        <v/>
      </c>
      <c r="E90" s="12" t="str">
        <f>IFERROR(IFERROR(VLOOKUP("H5",[1]Eingabe!A83:J83,2,FALSE),VLOOKUP("H5 (TP)",[1]Eingabe!A83:J83,2,FALSE)),"")</f>
        <v/>
      </c>
      <c r="F90" s="30" t="str">
        <f>IFERROR(IFERROR(VLOOKUP("H5",[1]Eingabe!A83:J83,7,FALSE),VLOOKUP("H5 (TP)",[1]Eingabe!A83:J83,7,FALSE)),"")</f>
        <v/>
      </c>
      <c r="G90" s="30" t="str">
        <f>IFERROR(IFERROR(VLOOKUP("H5",[1]Eingabe!A83:J83,8,FALSE),VLOOKUP("H5 (TP)",[1]Eingabe!A83:J83,8,FALSE)),"")</f>
        <v/>
      </c>
      <c r="H90" s="30" t="str">
        <f>IFERROR(IFERROR(VLOOKUP("H5",[1]Eingabe!A83:J83,9,FALSE),VLOOKUP("H5 (TP)",[1]Eingabe!A83:J83,9,FALSE)),"")</f>
        <v/>
      </c>
      <c r="I90" s="31" t="str">
        <f>IFERROR(IFERROR(VLOOKUP("H5",[1]Eingabe!A83:J83,10,FALSE),VLOOKUP("H5 (TP)",[1]Eingabe!A83:J83,10,FALSE)),"")</f>
        <v/>
      </c>
      <c r="J90" s="28" t="str">
        <f t="shared" si="2"/>
        <v/>
      </c>
      <c r="K90" s="4" t="str">
        <f>IFERROR(VLOOKUP(J90,[1]Punktevergabe!$A$2:$B$107,2,FALSE),"")</f>
        <v/>
      </c>
    </row>
    <row r="91" spans="1:11" ht="13.5" thickBot="1">
      <c r="A91" s="12" t="str">
        <f>IFERROR(IFERROR(VLOOKUP("H5 (TP)",[1]Eingabe!A84:J84,1,FALSE),VLOOKUP("H5",[1]Eingabe!A84:J84,1,FALSE)),"")</f>
        <v/>
      </c>
      <c r="B91" s="12" t="str">
        <f>IFERROR(IFERROR(VLOOKUP("H5",[1]Eingabe!A84:J84,3,FALSE),VLOOKUP("H5 (TP)",[1]Eingabe!A84:J84,3,FALSE)),"")</f>
        <v/>
      </c>
      <c r="C91" s="12" t="str">
        <f>IFERROR(IFERROR(VLOOKUP("H5",[1]Eingabe!A84:J84,4,FALSE),VLOOKUP("H5 (TP)",[1]Eingabe!A84:J84,4,FALSE)),"")</f>
        <v/>
      </c>
      <c r="D91" s="12" t="str">
        <f>IFERROR(IFERROR(VLOOKUP("H5",[1]Eingabe!A84:J84,5,FALSE),VLOOKUP("H5 (TP)",[1]Eingabe!A84:J84,5,FALSE)),"")</f>
        <v/>
      </c>
      <c r="E91" s="12" t="str">
        <f>IFERROR(IFERROR(VLOOKUP("H5",[1]Eingabe!A84:J84,2,FALSE),VLOOKUP("H5 (TP)",[1]Eingabe!A84:J84,2,FALSE)),"")</f>
        <v/>
      </c>
      <c r="F91" s="30" t="str">
        <f>IFERROR(IFERROR(VLOOKUP("H5",[1]Eingabe!A84:J84,7,FALSE),VLOOKUP("H5 (TP)",[1]Eingabe!A84:J84,7,FALSE)),"")</f>
        <v/>
      </c>
      <c r="G91" s="30" t="str">
        <f>IFERROR(IFERROR(VLOOKUP("H5",[1]Eingabe!A84:J84,8,FALSE),VLOOKUP("H5 (TP)",[1]Eingabe!A84:J84,8,FALSE)),"")</f>
        <v/>
      </c>
      <c r="H91" s="30" t="str">
        <f>IFERROR(IFERROR(VLOOKUP("H5",[1]Eingabe!A84:J84,9,FALSE),VLOOKUP("H5 (TP)",[1]Eingabe!A84:J84,9,FALSE)),"")</f>
        <v/>
      </c>
      <c r="I91" s="31" t="str">
        <f>IFERROR(IFERROR(VLOOKUP("H5",[1]Eingabe!A84:J84,10,FALSE),VLOOKUP("H5 (TP)",[1]Eingabe!A84:J84,10,FALSE)),"")</f>
        <v/>
      </c>
      <c r="J91" s="28" t="str">
        <f t="shared" si="2"/>
        <v/>
      </c>
      <c r="K91" s="4" t="str">
        <f>IFERROR(VLOOKUP(J91,[1]Punktevergabe!$A$2:$B$107,2,FALSE),"")</f>
        <v/>
      </c>
    </row>
    <row r="92" spans="1:11" ht="13.5" thickBot="1">
      <c r="A92" s="12" t="str">
        <f>IFERROR(IFERROR(VLOOKUP("H5 (TP)",[1]Eingabe!A85:J85,1,FALSE),VLOOKUP("H5",[1]Eingabe!A85:J85,1,FALSE)),"")</f>
        <v/>
      </c>
      <c r="B92" s="12" t="str">
        <f>IFERROR(IFERROR(VLOOKUP("H5",[1]Eingabe!A85:J85,3,FALSE),VLOOKUP("H5 (TP)",[1]Eingabe!A85:J85,3,FALSE)),"")</f>
        <v/>
      </c>
      <c r="C92" s="12" t="str">
        <f>IFERROR(IFERROR(VLOOKUP("H5",[1]Eingabe!A85:J85,4,FALSE),VLOOKUP("H5 (TP)",[1]Eingabe!A85:J85,4,FALSE)),"")</f>
        <v/>
      </c>
      <c r="D92" s="12" t="str">
        <f>IFERROR(IFERROR(VLOOKUP("H5",[1]Eingabe!A85:J85,5,FALSE),VLOOKUP("H5 (TP)",[1]Eingabe!A85:J85,5,FALSE)),"")</f>
        <v/>
      </c>
      <c r="E92" s="12" t="str">
        <f>IFERROR(IFERROR(VLOOKUP("H5",[1]Eingabe!A85:J85,2,FALSE),VLOOKUP("H5 (TP)",[1]Eingabe!A85:J85,2,FALSE)),"")</f>
        <v/>
      </c>
      <c r="F92" s="30" t="str">
        <f>IFERROR(IFERROR(VLOOKUP("H5",[1]Eingabe!A85:J85,7,FALSE),VLOOKUP("H5 (TP)",[1]Eingabe!A85:J85,7,FALSE)),"")</f>
        <v/>
      </c>
      <c r="G92" s="30" t="str">
        <f>IFERROR(IFERROR(VLOOKUP("H5",[1]Eingabe!A85:J85,8,FALSE),VLOOKUP("H5 (TP)",[1]Eingabe!A85:J85,8,FALSE)),"")</f>
        <v/>
      </c>
      <c r="H92" s="30" t="str">
        <f>IFERROR(IFERROR(VLOOKUP("H5",[1]Eingabe!A85:J85,9,FALSE),VLOOKUP("H5 (TP)",[1]Eingabe!A85:J85,9,FALSE)),"")</f>
        <v/>
      </c>
      <c r="I92" s="31" t="str">
        <f>IFERROR(IFERROR(VLOOKUP("H5",[1]Eingabe!A85:J85,10,FALSE),VLOOKUP("H5 (TP)",[1]Eingabe!A85:J85,10,FALSE)),"")</f>
        <v/>
      </c>
      <c r="J92" s="28" t="str">
        <f t="shared" si="2"/>
        <v/>
      </c>
      <c r="K92" s="4" t="str">
        <f>IFERROR(VLOOKUP(J92,[1]Punktevergabe!$A$2:$B$107,2,FALSE),"")</f>
        <v/>
      </c>
    </row>
    <row r="93" spans="1:11" ht="13.5" thickBot="1">
      <c r="A93" s="12" t="str">
        <f>IFERROR(IFERROR(VLOOKUP("H5 (TP)",[1]Eingabe!A86:J86,1,FALSE),VLOOKUP("H5",[1]Eingabe!A86:J86,1,FALSE)),"")</f>
        <v/>
      </c>
      <c r="B93" s="12" t="str">
        <f>IFERROR(IFERROR(VLOOKUP("H5",[1]Eingabe!A86:J86,3,FALSE),VLOOKUP("H5 (TP)",[1]Eingabe!A86:J86,3,FALSE)),"")</f>
        <v/>
      </c>
      <c r="C93" s="12" t="str">
        <f>IFERROR(IFERROR(VLOOKUP("H5",[1]Eingabe!A86:J86,4,FALSE),VLOOKUP("H5 (TP)",[1]Eingabe!A86:J86,4,FALSE)),"")</f>
        <v/>
      </c>
      <c r="D93" s="12" t="str">
        <f>IFERROR(IFERROR(VLOOKUP("H5",[1]Eingabe!A86:J86,5,FALSE),VLOOKUP("H5 (TP)",[1]Eingabe!A86:J86,5,FALSE)),"")</f>
        <v/>
      </c>
      <c r="E93" s="12" t="str">
        <f>IFERROR(IFERROR(VLOOKUP("H5",[1]Eingabe!A86:J86,2,FALSE),VLOOKUP("H5 (TP)",[1]Eingabe!A86:J86,2,FALSE)),"")</f>
        <v/>
      </c>
      <c r="F93" s="30" t="str">
        <f>IFERROR(IFERROR(VLOOKUP("H5",[1]Eingabe!A86:J86,7,FALSE),VLOOKUP("H5 (TP)",[1]Eingabe!A86:J86,7,FALSE)),"")</f>
        <v/>
      </c>
      <c r="G93" s="30" t="str">
        <f>IFERROR(IFERROR(VLOOKUP("H5",[1]Eingabe!A86:J86,8,FALSE),VLOOKUP("H5 (TP)",[1]Eingabe!A86:J86,8,FALSE)),"")</f>
        <v/>
      </c>
      <c r="H93" s="30" t="str">
        <f>IFERROR(IFERROR(VLOOKUP("H5",[1]Eingabe!A86:J86,9,FALSE),VLOOKUP("H5 (TP)",[1]Eingabe!A86:J86,9,FALSE)),"")</f>
        <v/>
      </c>
      <c r="I93" s="31" t="str">
        <f>IFERROR(IFERROR(VLOOKUP("H5",[1]Eingabe!A86:J86,10,FALSE),VLOOKUP("H5 (TP)",[1]Eingabe!A86:J86,10,FALSE)),"")</f>
        <v/>
      </c>
      <c r="J93" s="28" t="str">
        <f t="shared" si="2"/>
        <v/>
      </c>
      <c r="K93" s="4" t="str">
        <f>IFERROR(VLOOKUP(J93,[1]Punktevergabe!$A$2:$B$107,2,FALSE),"")</f>
        <v/>
      </c>
    </row>
    <row r="94" spans="1:11" ht="13.5" thickBot="1">
      <c r="A94" s="12" t="str">
        <f>IFERROR(IFERROR(VLOOKUP("H5 (TP)",[1]Eingabe!A87:J87,1,FALSE),VLOOKUP("H5",[1]Eingabe!A87:J87,1,FALSE)),"")</f>
        <v/>
      </c>
      <c r="B94" s="12" t="str">
        <f>IFERROR(IFERROR(VLOOKUP("H5",[1]Eingabe!A87:J87,3,FALSE),VLOOKUP("H5 (TP)",[1]Eingabe!A87:J87,3,FALSE)),"")</f>
        <v/>
      </c>
      <c r="C94" s="12" t="str">
        <f>IFERROR(IFERROR(VLOOKUP("H5",[1]Eingabe!A87:J87,4,FALSE),VLOOKUP("H5 (TP)",[1]Eingabe!A87:J87,4,FALSE)),"")</f>
        <v/>
      </c>
      <c r="D94" s="12" t="str">
        <f>IFERROR(IFERROR(VLOOKUP("H5",[1]Eingabe!A87:J87,5,FALSE),VLOOKUP("H5 (TP)",[1]Eingabe!A87:J87,5,FALSE)),"")</f>
        <v/>
      </c>
      <c r="E94" s="12" t="str">
        <f>IFERROR(IFERROR(VLOOKUP("H5",[1]Eingabe!A87:J87,2,FALSE),VLOOKUP("H5 (TP)",[1]Eingabe!A87:J87,2,FALSE)),"")</f>
        <v/>
      </c>
      <c r="F94" s="30" t="str">
        <f>IFERROR(IFERROR(VLOOKUP("H5",[1]Eingabe!A87:J87,7,FALSE),VLOOKUP("H5 (TP)",[1]Eingabe!A87:J87,7,FALSE)),"")</f>
        <v/>
      </c>
      <c r="G94" s="30" t="str">
        <f>IFERROR(IFERROR(VLOOKUP("H5",[1]Eingabe!A87:J87,8,FALSE),VLOOKUP("H5 (TP)",[1]Eingabe!A87:J87,8,FALSE)),"")</f>
        <v/>
      </c>
      <c r="H94" s="30" t="str">
        <f>IFERROR(IFERROR(VLOOKUP("H5",[1]Eingabe!A87:J87,9,FALSE),VLOOKUP("H5 (TP)",[1]Eingabe!A87:J87,9,FALSE)),"")</f>
        <v/>
      </c>
      <c r="I94" s="31" t="str">
        <f>IFERROR(IFERROR(VLOOKUP("H5",[1]Eingabe!A87:J87,10,FALSE),VLOOKUP("H5 (TP)",[1]Eingabe!A87:J87,10,FALSE)),"")</f>
        <v/>
      </c>
      <c r="J94" s="28" t="str">
        <f t="shared" si="2"/>
        <v/>
      </c>
      <c r="K94" s="4" t="str">
        <f>IFERROR(VLOOKUP(J94,[1]Punktevergabe!$A$2:$B$107,2,FALSE),"")</f>
        <v/>
      </c>
    </row>
    <row r="95" spans="1:11" ht="13.5" thickBot="1">
      <c r="A95" s="12" t="str">
        <f>IFERROR(IFERROR(VLOOKUP("H5 (TP)",[1]Eingabe!A88:J88,1,FALSE),VLOOKUP("H5",[1]Eingabe!A88:J88,1,FALSE)),"")</f>
        <v/>
      </c>
      <c r="B95" s="12" t="str">
        <f>IFERROR(IFERROR(VLOOKUP("H5",[1]Eingabe!A88:J88,3,FALSE),VLOOKUP("H5 (TP)",[1]Eingabe!A88:J88,3,FALSE)),"")</f>
        <v/>
      </c>
      <c r="C95" s="12" t="str">
        <f>IFERROR(IFERROR(VLOOKUP("H5",[1]Eingabe!A88:J88,4,FALSE),VLOOKUP("H5 (TP)",[1]Eingabe!A88:J88,4,FALSE)),"")</f>
        <v/>
      </c>
      <c r="D95" s="12" t="str">
        <f>IFERROR(IFERROR(VLOOKUP("H5",[1]Eingabe!A88:J88,5,FALSE),VLOOKUP("H5 (TP)",[1]Eingabe!A88:J88,5,FALSE)),"")</f>
        <v/>
      </c>
      <c r="E95" s="12" t="str">
        <f>IFERROR(IFERROR(VLOOKUP("H5",[1]Eingabe!A88:J88,2,FALSE),VLOOKUP("H5 (TP)",[1]Eingabe!A88:J88,2,FALSE)),"")</f>
        <v/>
      </c>
      <c r="F95" s="30" t="str">
        <f>IFERROR(IFERROR(VLOOKUP("H5",[1]Eingabe!A88:J88,7,FALSE),VLOOKUP("H5 (TP)",[1]Eingabe!A88:J88,7,FALSE)),"")</f>
        <v/>
      </c>
      <c r="G95" s="30" t="str">
        <f>IFERROR(IFERROR(VLOOKUP("H5",[1]Eingabe!A88:J88,8,FALSE),VLOOKUP("H5 (TP)",[1]Eingabe!A88:J88,8,FALSE)),"")</f>
        <v/>
      </c>
      <c r="H95" s="30" t="str">
        <f>IFERROR(IFERROR(VLOOKUP("H5",[1]Eingabe!A88:J88,9,FALSE),VLOOKUP("H5 (TP)",[1]Eingabe!A88:J88,9,FALSE)),"")</f>
        <v/>
      </c>
      <c r="I95" s="31" t="str">
        <f>IFERROR(IFERROR(VLOOKUP("H5",[1]Eingabe!A88:J88,10,FALSE),VLOOKUP("H5 (TP)",[1]Eingabe!A88:J88,10,FALSE)),"")</f>
        <v/>
      </c>
      <c r="J95" s="28" t="str">
        <f t="shared" si="2"/>
        <v/>
      </c>
      <c r="K95" s="4" t="str">
        <f>IFERROR(VLOOKUP(J95,[1]Punktevergabe!$A$2:$B$107,2,FALSE),"")</f>
        <v/>
      </c>
    </row>
    <row r="96" spans="1:11" ht="13.5" thickBot="1">
      <c r="A96" s="12" t="str">
        <f>IFERROR(IFERROR(VLOOKUP("H5 (TP)",[1]Eingabe!A89:J89,1,FALSE),VLOOKUP("H5",[1]Eingabe!A89:J89,1,FALSE)),"")</f>
        <v/>
      </c>
      <c r="B96" s="12" t="str">
        <f>IFERROR(IFERROR(VLOOKUP("H5",[1]Eingabe!A89:J89,3,FALSE),VLOOKUP("H5 (TP)",[1]Eingabe!A89:J89,3,FALSE)),"")</f>
        <v/>
      </c>
      <c r="C96" s="12" t="str">
        <f>IFERROR(IFERROR(VLOOKUP("H5",[1]Eingabe!A89:J89,4,FALSE),VLOOKUP("H5 (TP)",[1]Eingabe!A89:J89,4,FALSE)),"")</f>
        <v/>
      </c>
      <c r="D96" s="12" t="str">
        <f>IFERROR(IFERROR(VLOOKUP("H5",[1]Eingabe!A89:J89,5,FALSE),VLOOKUP("H5 (TP)",[1]Eingabe!A89:J89,5,FALSE)),"")</f>
        <v/>
      </c>
      <c r="E96" s="12" t="str">
        <f>IFERROR(IFERROR(VLOOKUP("H5",[1]Eingabe!A89:J89,2,FALSE),VLOOKUP("H5 (TP)",[1]Eingabe!A89:J89,2,FALSE)),"")</f>
        <v/>
      </c>
      <c r="F96" s="30" t="str">
        <f>IFERROR(IFERROR(VLOOKUP("H5",[1]Eingabe!A89:J89,7,FALSE),VLOOKUP("H5 (TP)",[1]Eingabe!A89:J89,7,FALSE)),"")</f>
        <v/>
      </c>
      <c r="G96" s="30" t="str">
        <f>IFERROR(IFERROR(VLOOKUP("H5",[1]Eingabe!A89:J89,8,FALSE),VLOOKUP("H5 (TP)",[1]Eingabe!A89:J89,8,FALSE)),"")</f>
        <v/>
      </c>
      <c r="H96" s="30" t="str">
        <f>IFERROR(IFERROR(VLOOKUP("H5",[1]Eingabe!A89:J89,9,FALSE),VLOOKUP("H5 (TP)",[1]Eingabe!A89:J89,9,FALSE)),"")</f>
        <v/>
      </c>
      <c r="I96" s="31" t="str">
        <f>IFERROR(IFERROR(VLOOKUP("H5",[1]Eingabe!A89:J89,10,FALSE),VLOOKUP("H5 (TP)",[1]Eingabe!A89:J89,10,FALSE)),"")</f>
        <v/>
      </c>
      <c r="J96" s="28" t="str">
        <f t="shared" si="2"/>
        <v/>
      </c>
      <c r="K96" s="4" t="str">
        <f>IFERROR(VLOOKUP(J96,[1]Punktevergabe!$A$2:$B$107,2,FALSE),"")</f>
        <v/>
      </c>
    </row>
    <row r="97" spans="1:11" ht="13.5" thickBot="1">
      <c r="A97" s="12" t="str">
        <f>IFERROR(IFERROR(VLOOKUP("H5 (TP)",[1]Eingabe!A90:J90,1,FALSE),VLOOKUP("H5",[1]Eingabe!A90:J90,1,FALSE)),"")</f>
        <v/>
      </c>
      <c r="B97" s="12" t="str">
        <f>IFERROR(IFERROR(VLOOKUP("H5",[1]Eingabe!A90:J90,3,FALSE),VLOOKUP("H5 (TP)",[1]Eingabe!A90:J90,3,FALSE)),"")</f>
        <v/>
      </c>
      <c r="C97" s="12" t="str">
        <f>IFERROR(IFERROR(VLOOKUP("H5",[1]Eingabe!A90:J90,4,FALSE),VLOOKUP("H5 (TP)",[1]Eingabe!A90:J90,4,FALSE)),"")</f>
        <v/>
      </c>
      <c r="D97" s="12" t="str">
        <f>IFERROR(IFERROR(VLOOKUP("H5",[1]Eingabe!A90:J90,5,FALSE),VLOOKUP("H5 (TP)",[1]Eingabe!A90:J90,5,FALSE)),"")</f>
        <v/>
      </c>
      <c r="E97" s="12" t="str">
        <f>IFERROR(IFERROR(VLOOKUP("H5",[1]Eingabe!A90:J90,2,FALSE),VLOOKUP("H5 (TP)",[1]Eingabe!A90:J90,2,FALSE)),"")</f>
        <v/>
      </c>
      <c r="F97" s="30" t="str">
        <f>IFERROR(IFERROR(VLOOKUP("H5",[1]Eingabe!A90:J90,7,FALSE),VLOOKUP("H5 (TP)",[1]Eingabe!A90:J90,7,FALSE)),"")</f>
        <v/>
      </c>
      <c r="G97" s="30" t="str">
        <f>IFERROR(IFERROR(VLOOKUP("H5",[1]Eingabe!A90:J90,8,FALSE),VLOOKUP("H5 (TP)",[1]Eingabe!A90:J90,8,FALSE)),"")</f>
        <v/>
      </c>
      <c r="H97" s="30" t="str">
        <f>IFERROR(IFERROR(VLOOKUP("H5",[1]Eingabe!A90:J90,9,FALSE),VLOOKUP("H5 (TP)",[1]Eingabe!A90:J90,9,FALSE)),"")</f>
        <v/>
      </c>
      <c r="I97" s="31" t="str">
        <f>IFERROR(IFERROR(VLOOKUP("H5",[1]Eingabe!A90:J90,10,FALSE),VLOOKUP("H5 (TP)",[1]Eingabe!A90:J90,10,FALSE)),"")</f>
        <v/>
      </c>
      <c r="J97" s="28" t="str">
        <f t="shared" si="2"/>
        <v/>
      </c>
      <c r="K97" s="4" t="str">
        <f>IFERROR(VLOOKUP(J97,[1]Punktevergabe!$A$2:$B$107,2,FALSE),"")</f>
        <v/>
      </c>
    </row>
    <row r="98" spans="1:11" ht="13.5" thickBot="1">
      <c r="A98" s="12" t="str">
        <f>IFERROR(IFERROR(VLOOKUP("H5 (TP)",[1]Eingabe!A91:J91,1,FALSE),VLOOKUP("H5",[1]Eingabe!A91:J91,1,FALSE)),"")</f>
        <v/>
      </c>
      <c r="B98" s="12" t="str">
        <f>IFERROR(IFERROR(VLOOKUP("H5",[1]Eingabe!A91:J91,3,FALSE),VLOOKUP("H5 (TP)",[1]Eingabe!A91:J91,3,FALSE)),"")</f>
        <v/>
      </c>
      <c r="C98" s="12" t="str">
        <f>IFERROR(IFERROR(VLOOKUP("H5",[1]Eingabe!A91:J91,4,FALSE),VLOOKUP("H5 (TP)",[1]Eingabe!A91:J91,4,FALSE)),"")</f>
        <v/>
      </c>
      <c r="D98" s="12" t="str">
        <f>IFERROR(IFERROR(VLOOKUP("H5",[1]Eingabe!A91:J91,5,FALSE),VLOOKUP("H5 (TP)",[1]Eingabe!A91:J91,5,FALSE)),"")</f>
        <v/>
      </c>
      <c r="E98" s="12" t="str">
        <f>IFERROR(IFERROR(VLOOKUP("H5",[1]Eingabe!A91:J91,2,FALSE),VLOOKUP("H5 (TP)",[1]Eingabe!A91:J91,2,FALSE)),"")</f>
        <v/>
      </c>
      <c r="F98" s="30" t="str">
        <f>IFERROR(IFERROR(VLOOKUP("H5",[1]Eingabe!A91:J91,7,FALSE),VLOOKUP("H5 (TP)",[1]Eingabe!A91:J91,7,FALSE)),"")</f>
        <v/>
      </c>
      <c r="G98" s="30" t="str">
        <f>IFERROR(IFERROR(VLOOKUP("H5",[1]Eingabe!A91:J91,8,FALSE),VLOOKUP("H5 (TP)",[1]Eingabe!A91:J91,8,FALSE)),"")</f>
        <v/>
      </c>
      <c r="H98" s="30" t="str">
        <f>IFERROR(IFERROR(VLOOKUP("H5",[1]Eingabe!A91:J91,9,FALSE),VLOOKUP("H5 (TP)",[1]Eingabe!A91:J91,9,FALSE)),"")</f>
        <v/>
      </c>
      <c r="I98" s="31" t="str">
        <f>IFERROR(IFERROR(VLOOKUP("H5",[1]Eingabe!A91:J91,10,FALSE),VLOOKUP("H5 (TP)",[1]Eingabe!A91:J91,10,FALSE)),"")</f>
        <v/>
      </c>
      <c r="J98" s="28" t="str">
        <f t="shared" si="2"/>
        <v/>
      </c>
      <c r="K98" s="4" t="str">
        <f>IFERROR(VLOOKUP(J98,[1]Punktevergabe!$A$2:$B$107,2,FALSE),"")</f>
        <v/>
      </c>
    </row>
    <row r="99" spans="1:11" ht="13.5" thickBot="1">
      <c r="A99" s="12" t="str">
        <f>IFERROR(IFERROR(VLOOKUP("H5 (TP)",[1]Eingabe!A92:J92,1,FALSE),VLOOKUP("H5",[1]Eingabe!A92:J92,1,FALSE)),"")</f>
        <v/>
      </c>
      <c r="B99" s="12" t="str">
        <f>IFERROR(IFERROR(VLOOKUP("H5",[1]Eingabe!A92:J92,3,FALSE),VLOOKUP("H5 (TP)",[1]Eingabe!A92:J92,3,FALSE)),"")</f>
        <v/>
      </c>
      <c r="C99" s="12" t="str">
        <f>IFERROR(IFERROR(VLOOKUP("H5",[1]Eingabe!A92:J92,4,FALSE),VLOOKUP("H5 (TP)",[1]Eingabe!A92:J92,4,FALSE)),"")</f>
        <v/>
      </c>
      <c r="D99" s="12" t="str">
        <f>IFERROR(IFERROR(VLOOKUP("H5",[1]Eingabe!A92:J92,5,FALSE),VLOOKUP("H5 (TP)",[1]Eingabe!A92:J92,5,FALSE)),"")</f>
        <v/>
      </c>
      <c r="E99" s="12" t="str">
        <f>IFERROR(IFERROR(VLOOKUP("H5",[1]Eingabe!A92:J92,2,FALSE),VLOOKUP("H5 (TP)",[1]Eingabe!A92:J92,2,FALSE)),"")</f>
        <v/>
      </c>
      <c r="F99" s="30" t="str">
        <f>IFERROR(IFERROR(VLOOKUP("H5",[1]Eingabe!A92:J92,7,FALSE),VLOOKUP("H5 (TP)",[1]Eingabe!A92:J92,7,FALSE)),"")</f>
        <v/>
      </c>
      <c r="G99" s="30" t="str">
        <f>IFERROR(IFERROR(VLOOKUP("H5",[1]Eingabe!A92:J92,8,FALSE),VLOOKUP("H5 (TP)",[1]Eingabe!A92:J92,8,FALSE)),"")</f>
        <v/>
      </c>
      <c r="H99" s="30" t="str">
        <f>IFERROR(IFERROR(VLOOKUP("H5",[1]Eingabe!A92:J92,9,FALSE),VLOOKUP("H5 (TP)",[1]Eingabe!A92:J92,9,FALSE)),"")</f>
        <v/>
      </c>
      <c r="I99" s="31" t="str">
        <f>IFERROR(IFERROR(VLOOKUP("H5",[1]Eingabe!A92:J92,10,FALSE),VLOOKUP("H5 (TP)",[1]Eingabe!A92:J92,10,FALSE)),"")</f>
        <v/>
      </c>
      <c r="J99" s="28" t="str">
        <f t="shared" si="2"/>
        <v/>
      </c>
      <c r="K99" s="4" t="str">
        <f>IFERROR(VLOOKUP(J99,[1]Punktevergabe!$A$2:$B$107,2,FALSE),"")</f>
        <v/>
      </c>
    </row>
    <row r="100" spans="1:11" ht="13.5" thickBot="1">
      <c r="A100" s="12" t="str">
        <f>IFERROR(IFERROR(VLOOKUP("H5 (TP)",[1]Eingabe!A93:J93,1,FALSE),VLOOKUP("H5",[1]Eingabe!A93:J93,1,FALSE)),"")</f>
        <v/>
      </c>
      <c r="B100" s="12" t="str">
        <f>IFERROR(IFERROR(VLOOKUP("H5",[1]Eingabe!A93:J93,3,FALSE),VLOOKUP("H5 (TP)",[1]Eingabe!A93:J93,3,FALSE)),"")</f>
        <v/>
      </c>
      <c r="C100" s="12" t="str">
        <f>IFERROR(IFERROR(VLOOKUP("H5",[1]Eingabe!A93:J93,4,FALSE),VLOOKUP("H5 (TP)",[1]Eingabe!A93:J93,4,FALSE)),"")</f>
        <v/>
      </c>
      <c r="D100" s="12" t="str">
        <f>IFERROR(IFERROR(VLOOKUP("H5",[1]Eingabe!A93:J93,5,FALSE),VLOOKUP("H5 (TP)",[1]Eingabe!A93:J93,5,FALSE)),"")</f>
        <v/>
      </c>
      <c r="E100" s="12" t="str">
        <f>IFERROR(IFERROR(VLOOKUP("H5",[1]Eingabe!A93:J93,2,FALSE),VLOOKUP("H5 (TP)",[1]Eingabe!A93:J93,2,FALSE)),"")</f>
        <v/>
      </c>
      <c r="F100" s="30" t="str">
        <f>IFERROR(IFERROR(VLOOKUP("H5",[1]Eingabe!A93:J93,7,FALSE),VLOOKUP("H5 (TP)",[1]Eingabe!A93:J93,7,FALSE)),"")</f>
        <v/>
      </c>
      <c r="G100" s="30" t="str">
        <f>IFERROR(IFERROR(VLOOKUP("H5",[1]Eingabe!A93:J93,8,FALSE),VLOOKUP("H5 (TP)",[1]Eingabe!A93:J93,8,FALSE)),"")</f>
        <v/>
      </c>
      <c r="H100" s="30" t="str">
        <f>IFERROR(IFERROR(VLOOKUP("H5",[1]Eingabe!A93:J93,9,FALSE),VLOOKUP("H5 (TP)",[1]Eingabe!A93:J93,9,FALSE)),"")</f>
        <v/>
      </c>
      <c r="I100" s="31" t="str">
        <f>IFERROR(IFERROR(VLOOKUP("H5",[1]Eingabe!A93:J93,10,FALSE),VLOOKUP("H5 (TP)",[1]Eingabe!A93:J93,10,FALSE)),"")</f>
        <v/>
      </c>
      <c r="J100" s="28" t="str">
        <f t="shared" si="2"/>
        <v/>
      </c>
      <c r="K100" s="4" t="str">
        <f>IFERROR(VLOOKUP(J100,[1]Punktevergabe!$A$2:$B$107,2,FALSE),"")</f>
        <v/>
      </c>
    </row>
    <row r="101" spans="1:11" ht="13.5" thickBot="1">
      <c r="A101" s="12" t="str">
        <f>IFERROR(IFERROR(VLOOKUP("H5 (TP)",[1]Eingabe!A94:J94,1,FALSE),VLOOKUP("H5",[1]Eingabe!A94:J94,1,FALSE)),"")</f>
        <v/>
      </c>
      <c r="B101" s="12" t="str">
        <f>IFERROR(IFERROR(VLOOKUP("H5",[1]Eingabe!A94:J94,3,FALSE),VLOOKUP("H5 (TP)",[1]Eingabe!A94:J94,3,FALSE)),"")</f>
        <v/>
      </c>
      <c r="C101" s="12" t="str">
        <f>IFERROR(IFERROR(VLOOKUP("H5",[1]Eingabe!A94:J94,4,FALSE),VLOOKUP("H5 (TP)",[1]Eingabe!A94:J94,4,FALSE)),"")</f>
        <v/>
      </c>
      <c r="D101" s="12" t="str">
        <f>IFERROR(IFERROR(VLOOKUP("H5",[1]Eingabe!A94:J94,5,FALSE),VLOOKUP("H5 (TP)",[1]Eingabe!A94:J94,5,FALSE)),"")</f>
        <v/>
      </c>
      <c r="E101" s="12" t="str">
        <f>IFERROR(IFERROR(VLOOKUP("H5",[1]Eingabe!A94:J94,2,FALSE),VLOOKUP("H5 (TP)",[1]Eingabe!A94:J94,2,FALSE)),"")</f>
        <v/>
      </c>
      <c r="F101" s="30" t="str">
        <f>IFERROR(IFERROR(VLOOKUP("H5",[1]Eingabe!A94:J94,7,FALSE),VLOOKUP("H5 (TP)",[1]Eingabe!A94:J94,7,FALSE)),"")</f>
        <v/>
      </c>
      <c r="G101" s="30" t="str">
        <f>IFERROR(IFERROR(VLOOKUP("H5",[1]Eingabe!A94:J94,8,FALSE),VLOOKUP("H5 (TP)",[1]Eingabe!A94:J94,8,FALSE)),"")</f>
        <v/>
      </c>
      <c r="H101" s="30" t="str">
        <f>IFERROR(IFERROR(VLOOKUP("H5",[1]Eingabe!A94:J94,9,FALSE),VLOOKUP("H5 (TP)",[1]Eingabe!A94:J94,9,FALSE)),"")</f>
        <v/>
      </c>
      <c r="I101" s="31" t="str">
        <f>IFERROR(IFERROR(VLOOKUP("H5",[1]Eingabe!A94:J94,10,FALSE),VLOOKUP("H5 (TP)",[1]Eingabe!A94:J94,10,FALSE)),"")</f>
        <v/>
      </c>
      <c r="J101" s="28" t="str">
        <f t="shared" si="2"/>
        <v/>
      </c>
      <c r="K101" s="4" t="str">
        <f>IFERROR(VLOOKUP(J101,[1]Punktevergabe!$A$2:$B$107,2,FALSE),"")</f>
        <v/>
      </c>
    </row>
    <row r="102" spans="1:11" ht="13.5" thickBot="1">
      <c r="A102" s="12" t="str">
        <f>IFERROR(IFERROR(VLOOKUP("H5 (TP)",[1]Eingabe!A95:J95,1,FALSE),VLOOKUP("H5",[1]Eingabe!A95:J95,1,FALSE)),"")</f>
        <v/>
      </c>
      <c r="B102" s="12" t="str">
        <f>IFERROR(IFERROR(VLOOKUP("H5",[1]Eingabe!A95:J95,3,FALSE),VLOOKUP("H5 (TP)",[1]Eingabe!A95:J95,3,FALSE)),"")</f>
        <v/>
      </c>
      <c r="C102" s="12" t="str">
        <f>IFERROR(IFERROR(VLOOKUP("H5",[1]Eingabe!A95:J95,4,FALSE),VLOOKUP("H5 (TP)",[1]Eingabe!A95:J95,4,FALSE)),"")</f>
        <v/>
      </c>
      <c r="D102" s="12" t="str">
        <f>IFERROR(IFERROR(VLOOKUP("H5",[1]Eingabe!A95:J95,5,FALSE),VLOOKUP("H5 (TP)",[1]Eingabe!A95:J95,5,FALSE)),"")</f>
        <v/>
      </c>
      <c r="E102" s="12" t="str">
        <f>IFERROR(IFERROR(VLOOKUP("H5",[1]Eingabe!A95:J95,2,FALSE),VLOOKUP("H5 (TP)",[1]Eingabe!A95:J95,2,FALSE)),"")</f>
        <v/>
      </c>
      <c r="F102" s="30" t="str">
        <f>IFERROR(IFERROR(VLOOKUP("H5",[1]Eingabe!A95:J95,7,FALSE),VLOOKUP("H5 (TP)",[1]Eingabe!A95:J95,7,FALSE)),"")</f>
        <v/>
      </c>
      <c r="G102" s="30" t="str">
        <f>IFERROR(IFERROR(VLOOKUP("H5",[1]Eingabe!A95:J95,8,FALSE),VLOOKUP("H5 (TP)",[1]Eingabe!A95:J95,8,FALSE)),"")</f>
        <v/>
      </c>
      <c r="H102" s="30" t="str">
        <f>IFERROR(IFERROR(VLOOKUP("H5",[1]Eingabe!A95:J95,9,FALSE),VLOOKUP("H5 (TP)",[1]Eingabe!A95:J95,9,FALSE)),"")</f>
        <v/>
      </c>
      <c r="I102" s="31" t="str">
        <f>IFERROR(IFERROR(VLOOKUP("H5",[1]Eingabe!A95:J95,10,FALSE),VLOOKUP("H5 (TP)",[1]Eingabe!A95:J95,10,FALSE)),"")</f>
        <v/>
      </c>
      <c r="J102" s="28" t="str">
        <f t="shared" si="2"/>
        <v/>
      </c>
      <c r="K102" s="4" t="str">
        <f>IFERROR(VLOOKUP(J102,[1]Punktevergabe!$A$2:$B$107,2,FALSE),"")</f>
        <v/>
      </c>
    </row>
    <row r="103" spans="1:11" ht="13.5" thickBot="1">
      <c r="A103" s="12" t="str">
        <f>IFERROR(IFERROR(VLOOKUP("H5 (TP)",[1]Eingabe!A96:J96,1,FALSE),VLOOKUP("H5",[1]Eingabe!A96:J96,1,FALSE)),"")</f>
        <v/>
      </c>
      <c r="B103" s="12" t="str">
        <f>IFERROR(IFERROR(VLOOKUP("H5",[1]Eingabe!A96:J96,3,FALSE),VLOOKUP("H5 (TP)",[1]Eingabe!A96:J96,3,FALSE)),"")</f>
        <v/>
      </c>
      <c r="C103" s="12" t="str">
        <f>IFERROR(IFERROR(VLOOKUP("H5",[1]Eingabe!A96:J96,4,FALSE),VLOOKUP("H5 (TP)",[1]Eingabe!A96:J96,4,FALSE)),"")</f>
        <v/>
      </c>
      <c r="D103" s="12" t="str">
        <f>IFERROR(IFERROR(VLOOKUP("H5",[1]Eingabe!A96:J96,5,FALSE),VLOOKUP("H5 (TP)",[1]Eingabe!A96:J96,5,FALSE)),"")</f>
        <v/>
      </c>
      <c r="E103" s="12" t="str">
        <f>IFERROR(IFERROR(VLOOKUP("H5",[1]Eingabe!A96:J96,2,FALSE),VLOOKUP("H5 (TP)",[1]Eingabe!A96:J96,2,FALSE)),"")</f>
        <v/>
      </c>
      <c r="F103" s="30" t="str">
        <f>IFERROR(IFERROR(VLOOKUP("H5",[1]Eingabe!A96:J96,7,FALSE),VLOOKUP("H5 (TP)",[1]Eingabe!A96:J96,7,FALSE)),"")</f>
        <v/>
      </c>
      <c r="G103" s="30" t="str">
        <f>IFERROR(IFERROR(VLOOKUP("H5",[1]Eingabe!A96:J96,8,FALSE),VLOOKUP("H5 (TP)",[1]Eingabe!A96:J96,8,FALSE)),"")</f>
        <v/>
      </c>
      <c r="H103" s="30" t="str">
        <f>IFERROR(IFERROR(VLOOKUP("H5",[1]Eingabe!A96:J96,9,FALSE),VLOOKUP("H5 (TP)",[1]Eingabe!A96:J96,9,FALSE)),"")</f>
        <v/>
      </c>
      <c r="I103" s="31" t="str">
        <f>IFERROR(IFERROR(VLOOKUP("H5",[1]Eingabe!A96:J96,10,FALSE),VLOOKUP("H5 (TP)",[1]Eingabe!A96:J96,10,FALSE)),"")</f>
        <v/>
      </c>
      <c r="J103" s="28" t="str">
        <f t="shared" si="2"/>
        <v/>
      </c>
      <c r="K103" s="4" t="str">
        <f>IFERROR(VLOOKUP(J103,[1]Punktevergabe!$A$2:$B$107,2,FALSE),"")</f>
        <v/>
      </c>
    </row>
    <row r="104" spans="1:11" ht="13.5" thickBot="1">
      <c r="A104" s="12" t="str">
        <f>IFERROR(IFERROR(VLOOKUP("H5 (TP)",[1]Eingabe!A97:J97,1,FALSE),VLOOKUP("H5",[1]Eingabe!A97:J97,1,FALSE)),"")</f>
        <v/>
      </c>
      <c r="B104" s="12" t="str">
        <f>IFERROR(IFERROR(VLOOKUP("H5",[1]Eingabe!A97:J97,3,FALSE),VLOOKUP("H5 (TP)",[1]Eingabe!A97:J97,3,FALSE)),"")</f>
        <v/>
      </c>
      <c r="C104" s="12" t="str">
        <f>IFERROR(IFERROR(VLOOKUP("H5",[1]Eingabe!A97:J97,4,FALSE),VLOOKUP("H5 (TP)",[1]Eingabe!A97:J97,4,FALSE)),"")</f>
        <v/>
      </c>
      <c r="D104" s="12" t="str">
        <f>IFERROR(IFERROR(VLOOKUP("H5",[1]Eingabe!A97:J97,5,FALSE),VLOOKUP("H5 (TP)",[1]Eingabe!A97:J97,5,FALSE)),"")</f>
        <v/>
      </c>
      <c r="E104" s="12" t="str">
        <f>IFERROR(IFERROR(VLOOKUP("H5",[1]Eingabe!A97:J97,2,FALSE),VLOOKUP("H5 (TP)",[1]Eingabe!A97:J97,2,FALSE)),"")</f>
        <v/>
      </c>
      <c r="F104" s="30" t="str">
        <f>IFERROR(IFERROR(VLOOKUP("H5",[1]Eingabe!A97:J97,7,FALSE),VLOOKUP("H5 (TP)",[1]Eingabe!A97:J97,7,FALSE)),"")</f>
        <v/>
      </c>
      <c r="G104" s="30" t="str">
        <f>IFERROR(IFERROR(VLOOKUP("H5",[1]Eingabe!A97:J97,8,FALSE),VLOOKUP("H5 (TP)",[1]Eingabe!A97:J97,8,FALSE)),"")</f>
        <v/>
      </c>
      <c r="H104" s="30" t="str">
        <f>IFERROR(IFERROR(VLOOKUP("H5",[1]Eingabe!A97:J97,9,FALSE),VLOOKUP("H5 (TP)",[1]Eingabe!A97:J97,9,FALSE)),"")</f>
        <v/>
      </c>
      <c r="I104" s="31" t="str">
        <f>IFERROR(IFERROR(VLOOKUP("H5",[1]Eingabe!A97:J97,10,FALSE),VLOOKUP("H5 (TP)",[1]Eingabe!A97:J97,10,FALSE)),"")</f>
        <v/>
      </c>
      <c r="J104" s="28" t="str">
        <f t="shared" si="2"/>
        <v/>
      </c>
      <c r="K104" s="4" t="str">
        <f>IFERROR(VLOOKUP(J104,[1]Punktevergabe!$A$2:$B$107,2,FALSE),"")</f>
        <v/>
      </c>
    </row>
    <row r="105" spans="1:11" ht="13.5" thickBot="1">
      <c r="A105" s="12" t="str">
        <f>IFERROR(IFERROR(VLOOKUP("H5 (TP)",[1]Eingabe!A98:J98,1,FALSE),VLOOKUP("H5",[1]Eingabe!A98:J98,1,FALSE)),"")</f>
        <v/>
      </c>
      <c r="B105" s="12" t="str">
        <f>IFERROR(IFERROR(VLOOKUP("H5",[1]Eingabe!A98:J98,3,FALSE),VLOOKUP("H5 (TP)",[1]Eingabe!A98:J98,3,FALSE)),"")</f>
        <v/>
      </c>
      <c r="C105" s="12" t="str">
        <f>IFERROR(IFERROR(VLOOKUP("H5",[1]Eingabe!A98:J98,4,FALSE),VLOOKUP("H5 (TP)",[1]Eingabe!A98:J98,4,FALSE)),"")</f>
        <v/>
      </c>
      <c r="D105" s="12" t="str">
        <f>IFERROR(IFERROR(VLOOKUP("H5",[1]Eingabe!A98:J98,5,FALSE),VLOOKUP("H5 (TP)",[1]Eingabe!A98:J98,5,FALSE)),"")</f>
        <v/>
      </c>
      <c r="E105" s="12" t="str">
        <f>IFERROR(IFERROR(VLOOKUP("H5",[1]Eingabe!A98:J98,2,FALSE),VLOOKUP("H5 (TP)",[1]Eingabe!A98:J98,2,FALSE)),"")</f>
        <v/>
      </c>
      <c r="F105" s="30" t="str">
        <f>IFERROR(IFERROR(VLOOKUP("H5",[1]Eingabe!A98:J98,7,FALSE),VLOOKUP("H5 (TP)",[1]Eingabe!A98:J98,7,FALSE)),"")</f>
        <v/>
      </c>
      <c r="G105" s="30" t="str">
        <f>IFERROR(IFERROR(VLOOKUP("H5",[1]Eingabe!A98:J98,8,FALSE),VLOOKUP("H5 (TP)",[1]Eingabe!A98:J98,8,FALSE)),"")</f>
        <v/>
      </c>
      <c r="H105" s="30" t="str">
        <f>IFERROR(IFERROR(VLOOKUP("H5",[1]Eingabe!A98:J98,9,FALSE),VLOOKUP("H5 (TP)",[1]Eingabe!A98:J98,9,FALSE)),"")</f>
        <v/>
      </c>
      <c r="I105" s="31" t="str">
        <f>IFERROR(IFERROR(VLOOKUP("H5",[1]Eingabe!A98:J98,10,FALSE),VLOOKUP("H5 (TP)",[1]Eingabe!A98:J98,10,FALSE)),"")</f>
        <v/>
      </c>
      <c r="J105" s="28" t="str">
        <f t="shared" si="2"/>
        <v/>
      </c>
      <c r="K105" s="4" t="str">
        <f>IFERROR(VLOOKUP(J105,[1]Punktevergabe!$A$2:$B$107,2,FALSE),"")</f>
        <v/>
      </c>
    </row>
    <row r="106" spans="1:11" ht="13.5" thickBot="1">
      <c r="A106" s="12" t="str">
        <f>IFERROR(IFERROR(VLOOKUP("H5 (TP)",[1]Eingabe!A99:J99,1,FALSE),VLOOKUP("H5",[1]Eingabe!A99:J99,1,FALSE)),"")</f>
        <v/>
      </c>
      <c r="B106" s="12" t="str">
        <f>IFERROR(IFERROR(VLOOKUP("H5",[1]Eingabe!A99:J99,3,FALSE),VLOOKUP("H5 (TP)",[1]Eingabe!A99:J99,3,FALSE)),"")</f>
        <v/>
      </c>
      <c r="C106" s="12" t="str">
        <f>IFERROR(IFERROR(VLOOKUP("H5",[1]Eingabe!A99:J99,4,FALSE),VLOOKUP("H5 (TP)",[1]Eingabe!A99:J99,4,FALSE)),"")</f>
        <v/>
      </c>
      <c r="D106" s="12" t="str">
        <f>IFERROR(IFERROR(VLOOKUP("H5",[1]Eingabe!A99:J99,5,FALSE),VLOOKUP("H5 (TP)",[1]Eingabe!A99:J99,5,FALSE)),"")</f>
        <v/>
      </c>
      <c r="E106" s="12" t="str">
        <f>IFERROR(IFERROR(VLOOKUP("H5",[1]Eingabe!A99:J99,2,FALSE),VLOOKUP("H5 (TP)",[1]Eingabe!A99:J99,2,FALSE)),"")</f>
        <v/>
      </c>
      <c r="F106" s="30" t="str">
        <f>IFERROR(IFERROR(VLOOKUP("H5",[1]Eingabe!A99:J99,7,FALSE),VLOOKUP("H5 (TP)",[1]Eingabe!A99:J99,7,FALSE)),"")</f>
        <v/>
      </c>
      <c r="G106" s="30" t="str">
        <f>IFERROR(IFERROR(VLOOKUP("H5",[1]Eingabe!A99:J99,8,FALSE),VLOOKUP("H5 (TP)",[1]Eingabe!A99:J99,8,FALSE)),"")</f>
        <v/>
      </c>
      <c r="H106" s="30" t="str">
        <f>IFERROR(IFERROR(VLOOKUP("H5",[1]Eingabe!A99:J99,9,FALSE),VLOOKUP("H5 (TP)",[1]Eingabe!A99:J99,9,FALSE)),"")</f>
        <v/>
      </c>
      <c r="I106" s="31" t="str">
        <f>IFERROR(IFERROR(VLOOKUP("H5",[1]Eingabe!A99:J99,10,FALSE),VLOOKUP("H5 (TP)",[1]Eingabe!A99:J99,10,FALSE)),"")</f>
        <v/>
      </c>
      <c r="J106" s="28" t="str">
        <f t="shared" si="2"/>
        <v/>
      </c>
      <c r="K106" s="4" t="str">
        <f>IFERROR(VLOOKUP(J106,[1]Punktevergabe!$A$2:$B$107,2,FALSE),"")</f>
        <v/>
      </c>
    </row>
    <row r="107" spans="1:11" ht="13.5" thickBot="1">
      <c r="A107" s="12" t="str">
        <f>IFERROR(IFERROR(VLOOKUP("H5 (TP)",[1]Eingabe!A100:J100,1,FALSE),VLOOKUP("H5",[1]Eingabe!A100:J100,1,FALSE)),"")</f>
        <v/>
      </c>
      <c r="B107" s="12" t="str">
        <f>IFERROR(IFERROR(VLOOKUP("H5",[1]Eingabe!A100:J100,3,FALSE),VLOOKUP("H5 (TP)",[1]Eingabe!A100:J100,3,FALSE)),"")</f>
        <v/>
      </c>
      <c r="C107" s="12" t="str">
        <f>IFERROR(IFERROR(VLOOKUP("H5",[1]Eingabe!A100:J100,4,FALSE),VLOOKUP("H5 (TP)",[1]Eingabe!A100:J100,4,FALSE)),"")</f>
        <v/>
      </c>
      <c r="D107" s="12" t="str">
        <f>IFERROR(IFERROR(VLOOKUP("H5",[1]Eingabe!A100:J100,5,FALSE),VLOOKUP("H5 (TP)",[1]Eingabe!A100:J100,5,FALSE)),"")</f>
        <v/>
      </c>
      <c r="E107" s="12" t="str">
        <f>IFERROR(IFERROR(VLOOKUP("H5",[1]Eingabe!A100:J100,2,FALSE),VLOOKUP("H5 (TP)",[1]Eingabe!A100:J100,2,FALSE)),"")</f>
        <v/>
      </c>
      <c r="F107" s="30" t="str">
        <f>IFERROR(IFERROR(VLOOKUP("H5",[1]Eingabe!A100:J100,7,FALSE),VLOOKUP("H5 (TP)",[1]Eingabe!A100:J100,7,FALSE)),"")</f>
        <v/>
      </c>
      <c r="G107" s="30" t="str">
        <f>IFERROR(IFERROR(VLOOKUP("H5",[1]Eingabe!A100:J100,8,FALSE),VLOOKUP("H5 (TP)",[1]Eingabe!A100:J100,8,FALSE)),"")</f>
        <v/>
      </c>
      <c r="H107" s="30" t="str">
        <f>IFERROR(IFERROR(VLOOKUP("H5",[1]Eingabe!A100:J100,9,FALSE),VLOOKUP("H5 (TP)",[1]Eingabe!A100:J100,9,FALSE)),"")</f>
        <v/>
      </c>
      <c r="I107" s="31" t="str">
        <f>IFERROR(IFERROR(VLOOKUP("H5",[1]Eingabe!A100:J100,10,FALSE),VLOOKUP("H5 (TP)",[1]Eingabe!A100:J100,10,FALSE)),"")</f>
        <v/>
      </c>
      <c r="J107" s="28" t="str">
        <f t="shared" ref="J107:J138" si="3">IFERROR(RANK(I107,$I$9:$I$107),"")</f>
        <v/>
      </c>
      <c r="K107" s="4" t="str">
        <f>IFERROR(VLOOKUP(J107,[1]Punktevergabe!$A$2:$B$107,2,FALSE),"")</f>
        <v/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7">
    <pageSetUpPr fitToPage="1"/>
  </sheetPr>
  <dimension ref="A1:L107"/>
  <sheetViews>
    <sheetView zoomScaleNormal="100" workbookViewId="0">
      <selection activeCell="K9" activeCellId="1" sqref="A9:D11 K9:K11"/>
    </sheetView>
  </sheetViews>
  <sheetFormatPr baseColWidth="10" defaultRowHeight="12.75"/>
  <cols>
    <col min="1" max="1" width="7.28515625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1"/>
      <c r="G2" s="22"/>
      <c r="H2" s="22"/>
      <c r="I2" s="22"/>
      <c r="J2" s="22"/>
    </row>
    <row r="3" spans="1:11">
      <c r="A3" s="1"/>
      <c r="B3" s="2"/>
      <c r="C3" s="2"/>
      <c r="D3" s="2"/>
      <c r="E3" s="2"/>
      <c r="F3" s="22"/>
      <c r="G3" s="22"/>
      <c r="H3" s="22"/>
      <c r="I3" s="22"/>
      <c r="J3" s="22"/>
    </row>
    <row r="4" spans="1:11">
      <c r="A4" s="1"/>
      <c r="B4" s="2"/>
      <c r="C4" s="2"/>
      <c r="D4" s="2"/>
      <c r="E4" s="2"/>
      <c r="F4" s="22"/>
      <c r="G4" s="22"/>
      <c r="H4" s="22"/>
      <c r="I4" s="22"/>
      <c r="J4" s="22"/>
    </row>
    <row r="5" spans="1:11" ht="13.5" thickBot="1">
      <c r="A5" s="1"/>
      <c r="B5" s="2"/>
      <c r="C5" s="2"/>
      <c r="D5" s="2"/>
      <c r="E5" s="2"/>
      <c r="F5" s="22"/>
      <c r="G5" s="22"/>
      <c r="H5" s="22"/>
      <c r="I5" s="22"/>
      <c r="J5" s="22"/>
    </row>
    <row r="6" spans="1:11" ht="16.5" thickBot="1">
      <c r="A6" s="42" t="s">
        <v>22</v>
      </c>
      <c r="B6" s="43"/>
      <c r="C6" s="43"/>
      <c r="D6" s="43"/>
      <c r="E6" s="43"/>
      <c r="F6" s="43"/>
      <c r="G6" s="44"/>
      <c r="H6" s="44"/>
      <c r="I6" s="44"/>
      <c r="J6" s="45"/>
    </row>
    <row r="7" spans="1:11" ht="13.5" thickBot="1"/>
    <row r="8" spans="1:11" ht="13.5" thickBot="1">
      <c r="A8" s="9" t="s">
        <v>2</v>
      </c>
      <c r="B8" s="9" t="s">
        <v>3</v>
      </c>
      <c r="C8" s="9" t="s">
        <v>4</v>
      </c>
      <c r="D8" s="9" t="s">
        <v>5</v>
      </c>
      <c r="E8" s="9" t="s">
        <v>6</v>
      </c>
      <c r="F8" s="9" t="s">
        <v>7</v>
      </c>
      <c r="G8" s="9" t="s">
        <v>8</v>
      </c>
      <c r="H8" s="9" t="s">
        <v>9</v>
      </c>
      <c r="I8" s="9" t="s">
        <v>10</v>
      </c>
      <c r="J8" s="23" t="s">
        <v>15</v>
      </c>
      <c r="K8" s="4" t="s">
        <v>16</v>
      </c>
    </row>
    <row r="9" spans="1:11" ht="13.5" thickBot="1">
      <c r="A9" s="25" t="s">
        <v>147</v>
      </c>
      <c r="B9" s="25" t="s">
        <v>148</v>
      </c>
      <c r="C9" s="25" t="s">
        <v>54</v>
      </c>
      <c r="D9" s="25" t="s">
        <v>149</v>
      </c>
      <c r="E9" s="25">
        <v>65</v>
      </c>
      <c r="F9" s="26">
        <v>2.2222222222222209E-2</v>
      </c>
      <c r="G9" s="26">
        <v>4.6419791666666661E-2</v>
      </c>
      <c r="H9" s="26">
        <v>2.4197569444444452E-2</v>
      </c>
      <c r="I9" s="27">
        <v>37.882592661682608</v>
      </c>
      <c r="J9" s="28">
        <v>1</v>
      </c>
      <c r="K9" s="4">
        <v>35</v>
      </c>
    </row>
    <row r="10" spans="1:11" ht="13.5" thickBot="1">
      <c r="A10" s="12" t="s">
        <v>147</v>
      </c>
      <c r="B10" s="12" t="s">
        <v>172</v>
      </c>
      <c r="C10" s="12" t="s">
        <v>54</v>
      </c>
      <c r="D10" s="12" t="s">
        <v>173</v>
      </c>
      <c r="E10" s="12">
        <v>27</v>
      </c>
      <c r="F10" s="30">
        <v>9.0277777777777717E-3</v>
      </c>
      <c r="G10" s="30">
        <v>3.5654745370370368E-2</v>
      </c>
      <c r="H10" s="30">
        <v>2.6626967592592594E-2</v>
      </c>
      <c r="I10" s="31">
        <v>34.426250885650077</v>
      </c>
      <c r="J10" s="28">
        <v>2</v>
      </c>
      <c r="K10" s="4">
        <v>30</v>
      </c>
    </row>
    <row r="11" spans="1:11" ht="13.5" thickBot="1">
      <c r="A11" s="12" t="s">
        <v>147</v>
      </c>
      <c r="B11" s="12" t="s">
        <v>181</v>
      </c>
      <c r="C11" s="12" t="s">
        <v>44</v>
      </c>
      <c r="D11" s="12" t="s">
        <v>182</v>
      </c>
      <c r="E11" s="12">
        <v>29</v>
      </c>
      <c r="F11" s="30">
        <v>9.7222222222222172E-3</v>
      </c>
      <c r="G11" s="30">
        <v>3.9270254629629624E-2</v>
      </c>
      <c r="H11" s="30">
        <v>2.9548032407407408E-2</v>
      </c>
      <c r="I11" s="31">
        <v>31.022934252531385</v>
      </c>
      <c r="J11" s="28">
        <v>3</v>
      </c>
      <c r="K11" s="4">
        <v>27</v>
      </c>
    </row>
    <row r="12" spans="1:11" ht="13.5" thickBot="1">
      <c r="A12" s="12" t="str">
        <f>IFERROR(IFERROR(VLOOKUP("D (TP)",[1]Eingabe!A18:J18,1,FALSE),VLOOKUP("D",[1]Eingabe!A18:J18,1,FALSE)),"")</f>
        <v/>
      </c>
      <c r="B12" s="12" t="str">
        <f>IFERROR(IFERROR(VLOOKUP("D",[1]Eingabe!A18:J18,3,FALSE),VLOOKUP("D (TP)",[1]Eingabe!A18:J18,3,FALSE)),"")</f>
        <v/>
      </c>
      <c r="C12" s="12" t="str">
        <f>IFERROR(IFERROR(VLOOKUP("D",[1]Eingabe!A18:J18,4,FALSE),VLOOKUP("D (TP)",[1]Eingabe!A18:J18,4,FALSE)),"")</f>
        <v/>
      </c>
      <c r="D12" s="12" t="str">
        <f>IFERROR(IFERROR(VLOOKUP("D",[1]Eingabe!A18:J18,5,FALSE),VLOOKUP("D (TP)",[1]Eingabe!A18:J18,5,FALSE)),"")</f>
        <v/>
      </c>
      <c r="E12" s="12" t="str">
        <f>IFERROR(IFERROR(VLOOKUP("D",[1]Eingabe!A18:J18,2,FALSE),VLOOKUP("D (TP)",[1]Eingabe!A18:J18,2,FALSE)),"")</f>
        <v/>
      </c>
      <c r="F12" s="30" t="str">
        <f>IFERROR(IFERROR(VLOOKUP("D",[1]Eingabe!A18:J18,7,FALSE),VLOOKUP("D (TP)",[1]Eingabe!A18:J18,7,FALSE)),"")</f>
        <v/>
      </c>
      <c r="G12" s="30" t="str">
        <f>IFERROR(IFERROR(VLOOKUP("D",[1]Eingabe!A18:J18,8,FALSE),VLOOKUP("D (TP)",[1]Eingabe!A18:J18,8,FALSE)),"")</f>
        <v/>
      </c>
      <c r="H12" s="30" t="str">
        <f>IFERROR(IFERROR(VLOOKUP("D",[1]Eingabe!A18:J18,9,FALSE),VLOOKUP("D (TP)",[1]Eingabe!A18:J18,9,FALSE)),"")</f>
        <v/>
      </c>
      <c r="I12" s="31" t="str">
        <f>IFERROR(IFERROR(VLOOKUP("D",[1]Eingabe!A18:J18,10,FALSE),VLOOKUP("D (TP)",[1]Eingabe!A18:J18,10,FALSE)),"")</f>
        <v/>
      </c>
      <c r="J12" s="28" t="str">
        <f t="shared" ref="J12:J43" si="0">IFERROR(RANK(I12,$I$9:$I$107),"")</f>
        <v/>
      </c>
      <c r="K12" s="4" t="str">
        <f>IFERROR(VLOOKUP(J12,[1]Punktevergabe!$A$2:$B$107,2,FALSE),"")</f>
        <v/>
      </c>
    </row>
    <row r="13" spans="1:11" ht="13.5" thickBot="1">
      <c r="A13" s="12" t="str">
        <f>IFERROR(IFERROR(VLOOKUP("D (TP)",[1]Eingabe!A24:J24,1,FALSE),VLOOKUP("D",[1]Eingabe!A24:J24,1,FALSE)),"")</f>
        <v/>
      </c>
      <c r="B13" s="12" t="str">
        <f>IFERROR(IFERROR(VLOOKUP("D",[1]Eingabe!A24:J24,3,FALSE),VLOOKUP("D (TP)",[1]Eingabe!A24:J24,3,FALSE)),"")</f>
        <v/>
      </c>
      <c r="C13" s="12" t="str">
        <f>IFERROR(IFERROR(VLOOKUP("D",[1]Eingabe!A24:J24,4,FALSE),VLOOKUP("D (TP)",[1]Eingabe!A24:J24,4,FALSE)),"")</f>
        <v/>
      </c>
      <c r="D13" s="12" t="str">
        <f>IFERROR(IFERROR(VLOOKUP("D",[1]Eingabe!A24:J24,5,FALSE),VLOOKUP("D (TP)",[1]Eingabe!A24:J24,5,FALSE)),"")</f>
        <v/>
      </c>
      <c r="E13" s="12" t="str">
        <f>IFERROR(IFERROR(VLOOKUP("D",[1]Eingabe!A24:J24,2,FALSE),VLOOKUP("D (TP)",[1]Eingabe!A24:J24,2,FALSE)),"")</f>
        <v/>
      </c>
      <c r="F13" s="30" t="str">
        <f>IFERROR(IFERROR(VLOOKUP("D",[1]Eingabe!A24:J24,7,FALSE),VLOOKUP("D (TP)",[1]Eingabe!A24:J24,7,FALSE)),"")</f>
        <v/>
      </c>
      <c r="G13" s="30" t="str">
        <f>IFERROR(IFERROR(VLOOKUP("D",[1]Eingabe!A24:J24,8,FALSE),VLOOKUP("D (TP)",[1]Eingabe!A24:J24,8,FALSE)),"")</f>
        <v/>
      </c>
      <c r="H13" s="30" t="str">
        <f>IFERROR(IFERROR(VLOOKUP("D",[1]Eingabe!A24:J24,9,FALSE),VLOOKUP("D (TP)",[1]Eingabe!A24:J24,9,FALSE)),"")</f>
        <v/>
      </c>
      <c r="I13" s="31" t="str">
        <f>IFERROR(IFERROR(VLOOKUP("D",[1]Eingabe!A24:J24,10,FALSE),VLOOKUP("D (TP)",[1]Eingabe!A24:J24,10,FALSE)),"")</f>
        <v/>
      </c>
      <c r="J13" s="28" t="str">
        <f t="shared" si="0"/>
        <v/>
      </c>
      <c r="K13" s="4" t="str">
        <f>IFERROR(VLOOKUP(J13,[1]Punktevergabe!$A$2:$B$107,2,FALSE),"")</f>
        <v/>
      </c>
    </row>
    <row r="14" spans="1:11" ht="13.5" thickBot="1">
      <c r="A14" s="12" t="str">
        <f>IFERROR(IFERROR(VLOOKUP("D (TP)",[1]Eingabe!A20:J20,1,FALSE),VLOOKUP("D",[1]Eingabe!A20:J20,1,FALSE)),"")</f>
        <v/>
      </c>
      <c r="B14" s="12" t="str">
        <f>IFERROR(IFERROR(VLOOKUP("D",[1]Eingabe!A20:J20,3,FALSE),VLOOKUP("D (TP)",[1]Eingabe!A20:J20,3,FALSE)),"")</f>
        <v/>
      </c>
      <c r="C14" s="12" t="str">
        <f>IFERROR(IFERROR(VLOOKUP("D",[1]Eingabe!A20:J20,4,FALSE),VLOOKUP("D (TP)",[1]Eingabe!A20:J20,4,FALSE)),"")</f>
        <v/>
      </c>
      <c r="D14" s="12" t="str">
        <f>IFERROR(IFERROR(VLOOKUP("D",[1]Eingabe!A20:J20,5,FALSE),VLOOKUP("D (TP)",[1]Eingabe!A20:J20,5,FALSE)),"")</f>
        <v/>
      </c>
      <c r="E14" s="12" t="str">
        <f>IFERROR(IFERROR(VLOOKUP("D",[1]Eingabe!A20:J20,2,FALSE),VLOOKUP("D (TP)",[1]Eingabe!A20:J20,2,FALSE)),"")</f>
        <v/>
      </c>
      <c r="F14" s="30" t="str">
        <f>IFERROR(IFERROR(VLOOKUP("D",[1]Eingabe!A20:J20,7,FALSE),VLOOKUP("D (TP)",[1]Eingabe!A20:J20,7,FALSE)),"")</f>
        <v/>
      </c>
      <c r="G14" s="30" t="str">
        <f>IFERROR(IFERROR(VLOOKUP("D",[1]Eingabe!A20:J20,8,FALSE),VLOOKUP("D (TP)",[1]Eingabe!A20:J20,8,FALSE)),"")</f>
        <v/>
      </c>
      <c r="H14" s="30" t="str">
        <f>IFERROR(IFERROR(VLOOKUP("D",[1]Eingabe!A20:J20,9,FALSE),VLOOKUP("D (TP)",[1]Eingabe!A20:J20,9,FALSE)),"")</f>
        <v/>
      </c>
      <c r="I14" s="31" t="str">
        <f>IFERROR(IFERROR(VLOOKUP("D",[1]Eingabe!A20:J20,10,FALSE),VLOOKUP("D (TP)",[1]Eingabe!A20:J20,10,FALSE)),"")</f>
        <v/>
      </c>
      <c r="J14" s="28" t="str">
        <f t="shared" si="0"/>
        <v/>
      </c>
      <c r="K14" s="4" t="str">
        <f>IFERROR(VLOOKUP(J14,[1]Punktevergabe!$A$2:$B$107,2,FALSE),"")</f>
        <v/>
      </c>
    </row>
    <row r="15" spans="1:11" ht="13.5" thickBot="1">
      <c r="A15" s="12" t="str">
        <f>IFERROR(IFERROR(VLOOKUP("D (TP)",[1]Eingabe!A21:J21,1,FALSE),VLOOKUP("D",[1]Eingabe!A21:J21,1,FALSE)),"")</f>
        <v/>
      </c>
      <c r="B15" s="12" t="str">
        <f>IFERROR(IFERROR(VLOOKUP("D",[1]Eingabe!A21:J21,3,FALSE),VLOOKUP("D (TP)",[1]Eingabe!A21:J21,3,FALSE)),"")</f>
        <v/>
      </c>
      <c r="C15" s="12" t="str">
        <f>IFERROR(IFERROR(VLOOKUP("D",[1]Eingabe!A21:J21,4,FALSE),VLOOKUP("D (TP)",[1]Eingabe!A21:J21,4,FALSE)),"")</f>
        <v/>
      </c>
      <c r="D15" s="12" t="str">
        <f>IFERROR(IFERROR(VLOOKUP("D",[1]Eingabe!A21:J21,5,FALSE),VLOOKUP("D (TP)",[1]Eingabe!A21:J21,5,FALSE)),"")</f>
        <v/>
      </c>
      <c r="E15" s="12" t="str">
        <f>IFERROR(IFERROR(VLOOKUP("D",[1]Eingabe!A21:J21,2,FALSE),VLOOKUP("D (TP)",[1]Eingabe!A21:J21,2,FALSE)),"")</f>
        <v/>
      </c>
      <c r="F15" s="30" t="str">
        <f>IFERROR(IFERROR(VLOOKUP("D",[1]Eingabe!A21:J21,7,FALSE),VLOOKUP("D (TP)",[1]Eingabe!A21:J21,7,FALSE)),"")</f>
        <v/>
      </c>
      <c r="G15" s="30" t="str">
        <f>IFERROR(IFERROR(VLOOKUP("D",[1]Eingabe!A21:J21,8,FALSE),VLOOKUP("D (TP)",[1]Eingabe!A21:J21,8,FALSE)),"")</f>
        <v/>
      </c>
      <c r="H15" s="30" t="str">
        <f>IFERROR(IFERROR(VLOOKUP("D",[1]Eingabe!A21:J21,9,FALSE),VLOOKUP("D (TP)",[1]Eingabe!A21:J21,9,FALSE)),"")</f>
        <v/>
      </c>
      <c r="I15" s="31" t="str">
        <f>IFERROR(IFERROR(VLOOKUP("D",[1]Eingabe!A21:J21,10,FALSE),VLOOKUP("D (TP)",[1]Eingabe!A21:J21,10,FALSE)),"")</f>
        <v/>
      </c>
      <c r="J15" s="28" t="str">
        <f t="shared" si="0"/>
        <v/>
      </c>
      <c r="K15" s="4" t="str">
        <f>IFERROR(VLOOKUP(J15,[1]Punktevergabe!$A$2:$B$107,2,FALSE),"")</f>
        <v/>
      </c>
    </row>
    <row r="16" spans="1:11" ht="13.5" thickBot="1">
      <c r="A16" s="12" t="str">
        <f>IFERROR(IFERROR(VLOOKUP("D (TP)",[1]Eingabe!A19:J19,1,FALSE),VLOOKUP("D",[1]Eingabe!A19:J19,1,FALSE)),"")</f>
        <v/>
      </c>
      <c r="B16" s="12" t="str">
        <f>IFERROR(IFERROR(VLOOKUP("D",[1]Eingabe!A19:J19,3,FALSE),VLOOKUP("D (TP)",[1]Eingabe!A19:J19,3,FALSE)),"")</f>
        <v/>
      </c>
      <c r="C16" s="12" t="str">
        <f>IFERROR(IFERROR(VLOOKUP("D",[1]Eingabe!A19:J19,4,FALSE),VLOOKUP("D (TP)",[1]Eingabe!A19:J19,4,FALSE)),"")</f>
        <v/>
      </c>
      <c r="D16" s="12" t="str">
        <f>IFERROR(IFERROR(VLOOKUP("D",[1]Eingabe!A19:J19,5,FALSE),VLOOKUP("D (TP)",[1]Eingabe!A19:J19,5,FALSE)),"")</f>
        <v/>
      </c>
      <c r="E16" s="12" t="str">
        <f>IFERROR(IFERROR(VLOOKUP("D",[1]Eingabe!A19:J19,2,FALSE),VLOOKUP("D (TP)",[1]Eingabe!A19:J19,2,FALSE)),"")</f>
        <v/>
      </c>
      <c r="F16" s="30" t="str">
        <f>IFERROR(IFERROR(VLOOKUP("D",[1]Eingabe!A19:J19,7,FALSE),VLOOKUP("D (TP)",[1]Eingabe!A19:J19,7,FALSE)),"")</f>
        <v/>
      </c>
      <c r="G16" s="30" t="str">
        <f>IFERROR(IFERROR(VLOOKUP("D",[1]Eingabe!A19:J19,8,FALSE),VLOOKUP("D (TP)",[1]Eingabe!A19:J19,8,FALSE)),"")</f>
        <v/>
      </c>
      <c r="H16" s="30" t="str">
        <f>IFERROR(IFERROR(VLOOKUP("D",[1]Eingabe!A19:J19,9,FALSE),VLOOKUP("D (TP)",[1]Eingabe!A19:J19,9,FALSE)),"")</f>
        <v/>
      </c>
      <c r="I16" s="31" t="str">
        <f>IFERROR(IFERROR(VLOOKUP("D",[1]Eingabe!A19:J19,10,FALSE),VLOOKUP("D (TP)",[1]Eingabe!A19:J19,10,FALSE)),"")</f>
        <v/>
      </c>
      <c r="J16" s="28" t="str">
        <f t="shared" si="0"/>
        <v/>
      </c>
      <c r="K16" s="4" t="str">
        <f>IFERROR(VLOOKUP(J16,[1]Punktevergabe!$A$2:$B$107,2,FALSE),"")</f>
        <v/>
      </c>
    </row>
    <row r="17" spans="1:12" ht="13.5" thickBot="1">
      <c r="A17" s="12" t="str">
        <f>IFERROR(IFERROR(VLOOKUP("D (TP)",[1]Eingabe!A2:J2,1,FALSE),VLOOKUP("D",[1]Eingabe!A2:J2,1,FALSE)),"")</f>
        <v/>
      </c>
      <c r="B17" s="12" t="str">
        <f>IFERROR(IFERROR(VLOOKUP("D",[1]Eingabe!A2:J2,3,FALSE),VLOOKUP("D (TP)",[1]Eingabe!A2:J2,3,FALSE)),"")</f>
        <v/>
      </c>
      <c r="C17" s="12" t="str">
        <f>IFERROR(IFERROR(VLOOKUP("D",[1]Eingabe!A2:J2,4,FALSE),VLOOKUP("D (TP)",[1]Eingabe!A2:J2,4,FALSE)),"")</f>
        <v/>
      </c>
      <c r="D17" s="12" t="str">
        <f>IFERROR(IFERROR(VLOOKUP("D",[1]Eingabe!A2:J2,5,FALSE),VLOOKUP("D (TP)",[1]Eingabe!A2:J2,5,FALSE)),"")</f>
        <v/>
      </c>
      <c r="E17" s="12" t="str">
        <f>IFERROR(IFERROR(VLOOKUP("D",[1]Eingabe!A2:J2,2,FALSE),VLOOKUP("D (TP)",[1]Eingabe!A2:J2,2,FALSE)),"")</f>
        <v/>
      </c>
      <c r="F17" s="30" t="str">
        <f>IFERROR(IFERROR(VLOOKUP("D",[1]Eingabe!A2:J2,7,FALSE),VLOOKUP("D (TP)",[1]Eingabe!A2:J2,7,FALSE)),"")</f>
        <v/>
      </c>
      <c r="G17" s="30" t="str">
        <f>IFERROR(IFERROR(VLOOKUP("D",[1]Eingabe!A2:J2,8,FALSE),VLOOKUP("D (TP)",[1]Eingabe!A2:J2,8,FALSE)),"")</f>
        <v/>
      </c>
      <c r="H17" s="30" t="str">
        <f>IFERROR(IFERROR(VLOOKUP("D",[1]Eingabe!A2:J2,9,FALSE),VLOOKUP("D (TP)",[1]Eingabe!A2:J2,9,FALSE)),"")</f>
        <v/>
      </c>
      <c r="I17" s="31" t="str">
        <f>IFERROR(IFERROR(VLOOKUP("D",[1]Eingabe!A2:J2,10,FALSE),VLOOKUP("D (TP)",[1]Eingabe!A2:J2,10,FALSE)),"")</f>
        <v/>
      </c>
      <c r="J17" s="28" t="str">
        <f t="shared" si="0"/>
        <v/>
      </c>
      <c r="K17" s="4" t="str">
        <f>IFERROR(VLOOKUP(J17,[1]Punktevergabe!$A$2:$B$107,2,FALSE),"")</f>
        <v/>
      </c>
    </row>
    <row r="18" spans="1:12" ht="13.5" thickBot="1">
      <c r="A18" s="12" t="str">
        <f>IFERROR(IFERROR(VLOOKUP("D (TP)",[1]Eingabe!A3:J3,1,FALSE),VLOOKUP("D",[1]Eingabe!A3:J3,1,FALSE)),"")</f>
        <v/>
      </c>
      <c r="B18" s="12" t="str">
        <f>IFERROR(IFERROR(VLOOKUP("D",[1]Eingabe!A3:J3,3,FALSE),VLOOKUP("D (TP)",[1]Eingabe!A3:J3,3,FALSE)),"")</f>
        <v/>
      </c>
      <c r="C18" s="12" t="str">
        <f>IFERROR(IFERROR(VLOOKUP("D",[1]Eingabe!A3:J3,4,FALSE),VLOOKUP("D (TP)",[1]Eingabe!A3:J3,4,FALSE)),"")</f>
        <v/>
      </c>
      <c r="D18" s="12" t="str">
        <f>IFERROR(IFERROR(VLOOKUP("D",[1]Eingabe!A3:J3,5,FALSE),VLOOKUP("D (TP)",[1]Eingabe!A3:J3,5,FALSE)),"")</f>
        <v/>
      </c>
      <c r="E18" s="12" t="str">
        <f>IFERROR(IFERROR(VLOOKUP("D",[1]Eingabe!A3:J3,2,FALSE),VLOOKUP("D (TP)",[1]Eingabe!A3:J3,2,FALSE)),"")</f>
        <v/>
      </c>
      <c r="F18" s="30" t="str">
        <f>IFERROR(IFERROR(VLOOKUP("D",[1]Eingabe!A3:J3,7,FALSE),VLOOKUP("D (TP)",[1]Eingabe!A3:J3,7,FALSE)),"")</f>
        <v/>
      </c>
      <c r="G18" s="30" t="str">
        <f>IFERROR(IFERROR(VLOOKUP("D",[1]Eingabe!A3:J3,8,FALSE),VLOOKUP("D (TP)",[1]Eingabe!A3:J3,8,FALSE)),"")</f>
        <v/>
      </c>
      <c r="H18" s="30" t="str">
        <f>IFERROR(IFERROR(VLOOKUP("D",[1]Eingabe!A3:J3,9,FALSE),VLOOKUP("D (TP)",[1]Eingabe!A3:J3,9,FALSE)),"")</f>
        <v/>
      </c>
      <c r="I18" s="31" t="str">
        <f>IFERROR(IFERROR(VLOOKUP("D",[1]Eingabe!A3:J3,10,FALSE),VLOOKUP("D (TP)",[1]Eingabe!A3:J3,10,FALSE)),"")</f>
        <v/>
      </c>
      <c r="J18" s="28" t="str">
        <f t="shared" si="0"/>
        <v/>
      </c>
      <c r="K18" s="4" t="str">
        <f>IFERROR(VLOOKUP(J18,[1]Punktevergabe!$A$2:$B$107,2,FALSE),"")</f>
        <v/>
      </c>
    </row>
    <row r="19" spans="1:12" ht="13.5" thickBot="1">
      <c r="A19" s="12" t="str">
        <f>IFERROR(IFERROR(VLOOKUP("D (TP)",[1]Eingabe!A4:J4,1,FALSE),VLOOKUP("D",[1]Eingabe!A4:J4,1,FALSE)),"")</f>
        <v/>
      </c>
      <c r="B19" s="12" t="str">
        <f>IFERROR(IFERROR(VLOOKUP("D",[1]Eingabe!A4:J4,3,FALSE),VLOOKUP("D (TP)",[1]Eingabe!A4:J4,3,FALSE)),"")</f>
        <v/>
      </c>
      <c r="C19" s="12" t="str">
        <f>IFERROR(IFERROR(VLOOKUP("D",[1]Eingabe!A4:J4,4,FALSE),VLOOKUP("D (TP)",[1]Eingabe!A4:J4,4,FALSE)),"")</f>
        <v/>
      </c>
      <c r="D19" s="12" t="str">
        <f>IFERROR(IFERROR(VLOOKUP("D",[1]Eingabe!A4:J4,5,FALSE),VLOOKUP("D (TP)",[1]Eingabe!A4:J4,5,FALSE)),"")</f>
        <v/>
      </c>
      <c r="E19" s="12" t="str">
        <f>IFERROR(IFERROR(VLOOKUP("D",[1]Eingabe!A4:J4,2,FALSE),VLOOKUP("D (TP)",[1]Eingabe!A4:J4,2,FALSE)),"")</f>
        <v/>
      </c>
      <c r="F19" s="30" t="str">
        <f>IFERROR(IFERROR(VLOOKUP("D",[1]Eingabe!A4:J4,7,FALSE),VLOOKUP("D (TP)",[1]Eingabe!A4:J4,7,FALSE)),"")</f>
        <v/>
      </c>
      <c r="G19" s="30" t="str">
        <f>IFERROR(IFERROR(VLOOKUP("D",[1]Eingabe!A4:J4,8,FALSE),VLOOKUP("D (TP)",[1]Eingabe!A4:J4,8,FALSE)),"")</f>
        <v/>
      </c>
      <c r="H19" s="30" t="str">
        <f>IFERROR(IFERROR(VLOOKUP("D",[1]Eingabe!A4:J4,9,FALSE),VLOOKUP("D (TP)",[1]Eingabe!A4:J4,9,FALSE)),"")</f>
        <v/>
      </c>
      <c r="I19" s="31" t="str">
        <f>IFERROR(IFERROR(VLOOKUP("D",[1]Eingabe!A4:J4,10,FALSE),VLOOKUP("D (TP)",[1]Eingabe!A4:J4,10,FALSE)),"")</f>
        <v/>
      </c>
      <c r="J19" s="28" t="str">
        <f t="shared" si="0"/>
        <v/>
      </c>
      <c r="K19" s="4" t="str">
        <f>IFERROR(VLOOKUP(J19,[1]Punktevergabe!$A$2:$B$107,2,FALSE),"")</f>
        <v/>
      </c>
    </row>
    <row r="20" spans="1:12" ht="13.5" thickBot="1">
      <c r="A20" s="12" t="str">
        <f>IFERROR(IFERROR(VLOOKUP("D (TP)",[1]Eingabe!A5:J5,1,FALSE),VLOOKUP("D",[1]Eingabe!A5:J5,1,FALSE)),"")</f>
        <v/>
      </c>
      <c r="B20" s="12" t="str">
        <f>IFERROR(IFERROR(VLOOKUP("D",[1]Eingabe!A5:J5,3,FALSE),VLOOKUP("D (TP)",[1]Eingabe!A5:J5,3,FALSE)),"")</f>
        <v/>
      </c>
      <c r="C20" s="12" t="str">
        <f>IFERROR(IFERROR(VLOOKUP("D",[1]Eingabe!A5:J5,4,FALSE),VLOOKUP("D (TP)",[1]Eingabe!A5:J5,4,FALSE)),"")</f>
        <v/>
      </c>
      <c r="D20" s="12" t="str">
        <f>IFERROR(IFERROR(VLOOKUP("D",[1]Eingabe!A5:J5,5,FALSE),VLOOKUP("D (TP)",[1]Eingabe!A5:J5,5,FALSE)),"")</f>
        <v/>
      </c>
      <c r="E20" s="12" t="str">
        <f>IFERROR(IFERROR(VLOOKUP("D",[1]Eingabe!A5:J5,2,FALSE),VLOOKUP("D (TP)",[1]Eingabe!A5:J5,2,FALSE)),"")</f>
        <v/>
      </c>
      <c r="F20" s="30" t="str">
        <f>IFERROR(IFERROR(VLOOKUP("D",[1]Eingabe!A5:J5,7,FALSE),VLOOKUP("D (TP)",[1]Eingabe!A5:J5,7,FALSE)),"")</f>
        <v/>
      </c>
      <c r="G20" s="30" t="str">
        <f>IFERROR(IFERROR(VLOOKUP("D",[1]Eingabe!A5:J5,8,FALSE),VLOOKUP("D (TP)",[1]Eingabe!A5:J5,8,FALSE)),"")</f>
        <v/>
      </c>
      <c r="H20" s="30" t="str">
        <f>IFERROR(IFERROR(VLOOKUP("D",[1]Eingabe!A5:J5,9,FALSE),VLOOKUP("D (TP)",[1]Eingabe!A5:J5,9,FALSE)),"")</f>
        <v/>
      </c>
      <c r="I20" s="31" t="str">
        <f>IFERROR(IFERROR(VLOOKUP("D",[1]Eingabe!A5:J5,10,FALSE),VLOOKUP("D (TP)",[1]Eingabe!A5:J5,10,FALSE)),"")</f>
        <v/>
      </c>
      <c r="J20" s="28" t="str">
        <f t="shared" si="0"/>
        <v/>
      </c>
      <c r="K20" s="4" t="str">
        <f>IFERROR(VLOOKUP(J20,[1]Punktevergabe!$A$2:$B$107,2,FALSE),"")</f>
        <v/>
      </c>
    </row>
    <row r="21" spans="1:12" ht="13.5" thickBot="1">
      <c r="A21" s="12" t="str">
        <f>IFERROR(IFERROR(VLOOKUP("D (TP)",[1]Eingabe!A6:J6,1,FALSE),VLOOKUP("D",[1]Eingabe!A6:J6,1,FALSE)),"")</f>
        <v/>
      </c>
      <c r="B21" s="12" t="str">
        <f>IFERROR(IFERROR(VLOOKUP("D",[1]Eingabe!A6:J6,3,FALSE),VLOOKUP("D (TP)",[1]Eingabe!A6:J6,3,FALSE)),"")</f>
        <v/>
      </c>
      <c r="C21" s="12" t="str">
        <f>IFERROR(IFERROR(VLOOKUP("D",[1]Eingabe!A6:J6,4,FALSE),VLOOKUP("D (TP)",[1]Eingabe!A6:J6,4,FALSE)),"")</f>
        <v/>
      </c>
      <c r="D21" s="12" t="str">
        <f>IFERROR(IFERROR(VLOOKUP("D",[1]Eingabe!A6:J6,5,FALSE),VLOOKUP("D (TP)",[1]Eingabe!A6:J6,5,FALSE)),"")</f>
        <v/>
      </c>
      <c r="E21" s="12" t="str">
        <f>IFERROR(IFERROR(VLOOKUP("D",[1]Eingabe!A6:J6,2,FALSE),VLOOKUP("D (TP)",[1]Eingabe!A6:J6,2,FALSE)),"")</f>
        <v/>
      </c>
      <c r="F21" s="30" t="str">
        <f>IFERROR(IFERROR(VLOOKUP("D",[1]Eingabe!A6:J6,7,FALSE),VLOOKUP("D (TP)",[1]Eingabe!A6:J6,7,FALSE)),"")</f>
        <v/>
      </c>
      <c r="G21" s="30" t="str">
        <f>IFERROR(IFERROR(VLOOKUP("D",[1]Eingabe!A6:J6,8,FALSE),VLOOKUP("D (TP)",[1]Eingabe!A6:J6,8,FALSE)),"")</f>
        <v/>
      </c>
      <c r="H21" s="30" t="str">
        <f>IFERROR(IFERROR(VLOOKUP("D",[1]Eingabe!A6:J6,9,FALSE),VLOOKUP("D (TP)",[1]Eingabe!A6:J6,9,FALSE)),"")</f>
        <v/>
      </c>
      <c r="I21" s="31" t="str">
        <f>IFERROR(IFERROR(VLOOKUP("D",[1]Eingabe!A6:J6,10,FALSE),VLOOKUP("D (TP)",[1]Eingabe!A6:J6,10,FALSE)),"")</f>
        <v/>
      </c>
      <c r="J21" s="28" t="str">
        <f t="shared" si="0"/>
        <v/>
      </c>
      <c r="K21" s="4" t="str">
        <f>IFERROR(VLOOKUP(J21,[1]Punktevergabe!$A$2:$B$107,2,FALSE),"")</f>
        <v/>
      </c>
    </row>
    <row r="22" spans="1:12" ht="13.5" thickBot="1">
      <c r="A22" s="12" t="str">
        <f>IFERROR(IFERROR(VLOOKUP("D (TP)",[1]Eingabe!A7:J7,1,FALSE),VLOOKUP("D",[1]Eingabe!A7:J7,1,FALSE)),"")</f>
        <v/>
      </c>
      <c r="B22" s="12" t="str">
        <f>IFERROR(IFERROR(VLOOKUP("D",[1]Eingabe!A7:J7,3,FALSE),VLOOKUP("D (TP)",[1]Eingabe!A7:J7,3,FALSE)),"")</f>
        <v/>
      </c>
      <c r="C22" s="12" t="str">
        <f>IFERROR(IFERROR(VLOOKUP("D",[1]Eingabe!A7:J7,4,FALSE),VLOOKUP("D (TP)",[1]Eingabe!A7:J7,4,FALSE)),"")</f>
        <v/>
      </c>
      <c r="D22" s="12" t="str">
        <f>IFERROR(IFERROR(VLOOKUP("D",[1]Eingabe!A7:J7,5,FALSE),VLOOKUP("D (TP)",[1]Eingabe!A7:J7,5,FALSE)),"")</f>
        <v/>
      </c>
      <c r="E22" s="12" t="str">
        <f>IFERROR(IFERROR(VLOOKUP("D",[1]Eingabe!A7:J7,2,FALSE),VLOOKUP("D (TP)",[1]Eingabe!A7:J7,2,FALSE)),"")</f>
        <v/>
      </c>
      <c r="F22" s="30" t="str">
        <f>IFERROR(IFERROR(VLOOKUP("D",[1]Eingabe!A7:J7,7,FALSE),VLOOKUP("D (TP)",[1]Eingabe!A7:J7,7,FALSE)),"")</f>
        <v/>
      </c>
      <c r="G22" s="30" t="str">
        <f>IFERROR(IFERROR(VLOOKUP("D",[1]Eingabe!A7:J7,8,FALSE),VLOOKUP("D (TP)",[1]Eingabe!A7:J7,8,FALSE)),"")</f>
        <v/>
      </c>
      <c r="H22" s="30" t="str">
        <f>IFERROR(IFERROR(VLOOKUP("D",[1]Eingabe!A7:J7,9,FALSE),VLOOKUP("D (TP)",[1]Eingabe!A7:J7,9,FALSE)),"")</f>
        <v/>
      </c>
      <c r="I22" s="31" t="str">
        <f>IFERROR(IFERROR(VLOOKUP("D",[1]Eingabe!A7:J7,10,FALSE),VLOOKUP("D (TP)",[1]Eingabe!A7:J7,10,FALSE)),"")</f>
        <v/>
      </c>
      <c r="J22" s="28" t="str">
        <f t="shared" si="0"/>
        <v/>
      </c>
      <c r="K22" s="4" t="str">
        <f>IFERROR(VLOOKUP(J22,[1]Punktevergabe!$A$2:$B$107,2,FALSE),"")</f>
        <v/>
      </c>
    </row>
    <row r="23" spans="1:12" ht="13.5" thickBot="1">
      <c r="A23" s="12" t="str">
        <f>IFERROR(IFERROR(VLOOKUP("D (TP)",[1]Eingabe!A8:J8,1,FALSE),VLOOKUP("D",[1]Eingabe!A8:J8,1,FALSE)),"")</f>
        <v/>
      </c>
      <c r="B23" s="12" t="str">
        <f>IFERROR(IFERROR(VLOOKUP("D",[1]Eingabe!A8:J8,3,FALSE),VLOOKUP("D (TP)",[1]Eingabe!A8:J8,3,FALSE)),"")</f>
        <v/>
      </c>
      <c r="C23" s="12" t="str">
        <f>IFERROR(IFERROR(VLOOKUP("D",[1]Eingabe!A8:J8,4,FALSE),VLOOKUP("D (TP)",[1]Eingabe!A8:J8,4,FALSE)),"")</f>
        <v/>
      </c>
      <c r="D23" s="12" t="str">
        <f>IFERROR(IFERROR(VLOOKUP("D",[1]Eingabe!A8:J8,5,FALSE),VLOOKUP("D (TP)",[1]Eingabe!A8:J8,5,FALSE)),"")</f>
        <v/>
      </c>
      <c r="E23" s="12" t="str">
        <f>IFERROR(IFERROR(VLOOKUP("D",[1]Eingabe!A8:J8,2,FALSE),VLOOKUP("D (TP)",[1]Eingabe!A8:J8,2,FALSE)),"")</f>
        <v/>
      </c>
      <c r="F23" s="30" t="str">
        <f>IFERROR(IFERROR(VLOOKUP("D",[1]Eingabe!A8:J8,7,FALSE),VLOOKUP("D (TP)",[1]Eingabe!A8:J8,7,FALSE)),"")</f>
        <v/>
      </c>
      <c r="G23" s="30" t="str">
        <f>IFERROR(IFERROR(VLOOKUP("D",[1]Eingabe!A8:J8,8,FALSE),VLOOKUP("D (TP)",[1]Eingabe!A8:J8,8,FALSE)),"")</f>
        <v/>
      </c>
      <c r="H23" s="30" t="str">
        <f>IFERROR(IFERROR(VLOOKUP("D",[1]Eingabe!A8:J8,9,FALSE),VLOOKUP("D (TP)",[1]Eingabe!A8:J8,9,FALSE)),"")</f>
        <v/>
      </c>
      <c r="I23" s="31" t="str">
        <f>IFERROR(IFERROR(VLOOKUP("D",[1]Eingabe!A8:J8,10,FALSE),VLOOKUP("D (TP)",[1]Eingabe!A8:J8,10,FALSE)),"")</f>
        <v/>
      </c>
      <c r="J23" s="28" t="str">
        <f t="shared" si="0"/>
        <v/>
      </c>
      <c r="K23" s="4" t="str">
        <f>IFERROR(VLOOKUP(J23,[1]Punktevergabe!$A$2:$B$107,2,FALSE),"")</f>
        <v/>
      </c>
    </row>
    <row r="24" spans="1:12" ht="13.5" thickBot="1">
      <c r="A24" s="12" t="str">
        <f>IFERROR(IFERROR(VLOOKUP("D (TP)",[1]Eingabe!A9:J9,1,FALSE),VLOOKUP("D",[1]Eingabe!A9:J9,1,FALSE)),"")</f>
        <v/>
      </c>
      <c r="B24" s="12" t="str">
        <f>IFERROR(IFERROR(VLOOKUP("D",[1]Eingabe!A9:J9,3,FALSE),VLOOKUP("D (TP)",[1]Eingabe!A9:J9,3,FALSE)),"")</f>
        <v/>
      </c>
      <c r="C24" s="12" t="str">
        <f>IFERROR(IFERROR(VLOOKUP("D",[1]Eingabe!A9:J9,4,FALSE),VLOOKUP("D (TP)",[1]Eingabe!A9:J9,4,FALSE)),"")</f>
        <v/>
      </c>
      <c r="D24" s="12" t="str">
        <f>IFERROR(IFERROR(VLOOKUP("D",[1]Eingabe!A9:J9,5,FALSE),VLOOKUP("D (TP)",[1]Eingabe!A9:J9,5,FALSE)),"")</f>
        <v/>
      </c>
      <c r="E24" s="12" t="str">
        <f>IFERROR(IFERROR(VLOOKUP("D",[1]Eingabe!A9:J9,2,FALSE),VLOOKUP("D (TP)",[1]Eingabe!A9:J9,2,FALSE)),"")</f>
        <v/>
      </c>
      <c r="F24" s="30" t="str">
        <f>IFERROR(IFERROR(VLOOKUP("D",[1]Eingabe!A9:J9,7,FALSE),VLOOKUP("D (TP)",[1]Eingabe!A9:J9,7,FALSE)),"")</f>
        <v/>
      </c>
      <c r="G24" s="30" t="str">
        <f>IFERROR(IFERROR(VLOOKUP("D",[1]Eingabe!A9:J9,8,FALSE),VLOOKUP("D (TP)",[1]Eingabe!A9:J9,8,FALSE)),"")</f>
        <v/>
      </c>
      <c r="H24" s="30" t="str">
        <f>IFERROR(IFERROR(VLOOKUP("D",[1]Eingabe!A9:J9,9,FALSE),VLOOKUP("D (TP)",[1]Eingabe!A9:J9,9,FALSE)),"")</f>
        <v/>
      </c>
      <c r="I24" s="31" t="str">
        <f>IFERROR(IFERROR(VLOOKUP("D",[1]Eingabe!A9:J9,10,FALSE),VLOOKUP("D (TP)",[1]Eingabe!A9:J9,10,FALSE)),"")</f>
        <v/>
      </c>
      <c r="J24" s="28" t="str">
        <f t="shared" si="0"/>
        <v/>
      </c>
      <c r="K24" s="4" t="str">
        <f>IFERROR(VLOOKUP(J24,[1]Punktevergabe!$A$2:$B$107,2,FALSE),"")</f>
        <v/>
      </c>
    </row>
    <row r="25" spans="1:12" ht="13.5" thickBot="1">
      <c r="A25" s="12" t="str">
        <f>IFERROR(IFERROR(VLOOKUP("D (TP)",[1]Eingabe!A10:J10,1,FALSE),VLOOKUP("D",[1]Eingabe!A10:J10,1,FALSE)),"")</f>
        <v/>
      </c>
      <c r="B25" s="12" t="str">
        <f>IFERROR(IFERROR(VLOOKUP("D",[1]Eingabe!A10:J10,3,FALSE),VLOOKUP("D (TP)",[1]Eingabe!A10:J10,3,FALSE)),"")</f>
        <v/>
      </c>
      <c r="C25" s="12" t="str">
        <f>IFERROR(IFERROR(VLOOKUP("D",[1]Eingabe!A10:J10,4,FALSE),VLOOKUP("D (TP)",[1]Eingabe!A10:J10,4,FALSE)),"")</f>
        <v/>
      </c>
      <c r="D25" s="12" t="str">
        <f>IFERROR(IFERROR(VLOOKUP("D",[1]Eingabe!A10:J10,5,FALSE),VLOOKUP("D (TP)",[1]Eingabe!A10:J10,5,FALSE)),"")</f>
        <v/>
      </c>
      <c r="E25" s="12" t="str">
        <f>IFERROR(IFERROR(VLOOKUP("D",[1]Eingabe!A10:J10,2,FALSE),VLOOKUP("D (TP)",[1]Eingabe!A10:J10,2,FALSE)),"")</f>
        <v/>
      </c>
      <c r="F25" s="30" t="str">
        <f>IFERROR(IFERROR(VLOOKUP("D",[1]Eingabe!A10:J10,7,FALSE),VLOOKUP("D (TP)",[1]Eingabe!A10:J10,7,FALSE)),"")</f>
        <v/>
      </c>
      <c r="G25" s="30" t="str">
        <f>IFERROR(IFERROR(VLOOKUP("D",[1]Eingabe!A10:J10,8,FALSE),VLOOKUP("D (TP)",[1]Eingabe!A10:J10,8,FALSE)),"")</f>
        <v/>
      </c>
      <c r="H25" s="30" t="str">
        <f>IFERROR(IFERROR(VLOOKUP("D",[1]Eingabe!A10:J10,9,FALSE),VLOOKUP("D (TP)",[1]Eingabe!A10:J10,9,FALSE)),"")</f>
        <v/>
      </c>
      <c r="I25" s="31" t="str">
        <f>IFERROR(IFERROR(VLOOKUP("D",[1]Eingabe!A10:J10,10,FALSE),VLOOKUP("D (TP)",[1]Eingabe!A10:J10,10,FALSE)),"")</f>
        <v/>
      </c>
      <c r="J25" s="28" t="str">
        <f t="shared" si="0"/>
        <v/>
      </c>
      <c r="K25" s="4" t="str">
        <f>IFERROR(VLOOKUP(J25,[1]Punktevergabe!$A$2:$B$107,2,FALSE),"")</f>
        <v/>
      </c>
    </row>
    <row r="26" spans="1:12" ht="13.5" thickBot="1">
      <c r="A26" s="12" t="str">
        <f>IFERROR(IFERROR(VLOOKUP("D (TP)",[1]Eingabe!A11:J11,1,FALSE),VLOOKUP("D",[1]Eingabe!A11:J11,1,FALSE)),"")</f>
        <v/>
      </c>
      <c r="B26" s="12" t="str">
        <f>IFERROR(IFERROR(VLOOKUP("D",[1]Eingabe!A11:J11,3,FALSE),VLOOKUP("D (TP)",[1]Eingabe!A11:J11,3,FALSE)),"")</f>
        <v/>
      </c>
      <c r="C26" s="12" t="str">
        <f>IFERROR(IFERROR(VLOOKUP("D",[1]Eingabe!A11:J11,4,FALSE),VLOOKUP("D (TP)",[1]Eingabe!A11:J11,4,FALSE)),"")</f>
        <v/>
      </c>
      <c r="D26" s="12" t="str">
        <f>IFERROR(IFERROR(VLOOKUP("D",[1]Eingabe!A11:J11,5,FALSE),VLOOKUP("D (TP)",[1]Eingabe!A11:J11,5,FALSE)),"")</f>
        <v/>
      </c>
      <c r="E26" s="12" t="str">
        <f>IFERROR(IFERROR(VLOOKUP("D",[1]Eingabe!A11:J11,2,FALSE),VLOOKUP("D (TP)",[1]Eingabe!A11:J11,2,FALSE)),"")</f>
        <v/>
      </c>
      <c r="F26" s="30" t="str">
        <f>IFERROR(IFERROR(VLOOKUP("D",[1]Eingabe!A11:J11,7,FALSE),VLOOKUP("D (TP)",[1]Eingabe!A11:J11,7,FALSE)),"")</f>
        <v/>
      </c>
      <c r="G26" s="30" t="str">
        <f>IFERROR(IFERROR(VLOOKUP("D",[1]Eingabe!A11:J11,8,FALSE),VLOOKUP("D (TP)",[1]Eingabe!A11:J11,8,FALSE)),"")</f>
        <v/>
      </c>
      <c r="H26" s="30" t="str">
        <f>IFERROR(IFERROR(VLOOKUP("D",[1]Eingabe!A11:J11,9,FALSE),VLOOKUP("D (TP)",[1]Eingabe!A11:J11,9,FALSE)),"")</f>
        <v/>
      </c>
      <c r="I26" s="31" t="str">
        <f>IFERROR(IFERROR(VLOOKUP("D",[1]Eingabe!A11:J11,10,FALSE),VLOOKUP("D (TP)",[1]Eingabe!A11:J11,10,FALSE)),"")</f>
        <v/>
      </c>
      <c r="J26" s="28" t="str">
        <f t="shared" si="0"/>
        <v/>
      </c>
      <c r="K26" s="4" t="str">
        <f>IFERROR(VLOOKUP(J26,[1]Punktevergabe!$A$2:$B$107,2,FALSE),"")</f>
        <v/>
      </c>
    </row>
    <row r="27" spans="1:12" ht="13.5" thickBot="1">
      <c r="A27" s="12" t="str">
        <f>IFERROR(IFERROR(VLOOKUP("D (TP)",[1]Eingabe!A12:J12,1,FALSE),VLOOKUP("D",[1]Eingabe!A12:J12,1,FALSE)),"")</f>
        <v/>
      </c>
      <c r="B27" s="12" t="str">
        <f>IFERROR(IFERROR(VLOOKUP("D",[1]Eingabe!A12:J12,3,FALSE),VLOOKUP("D (TP)",[1]Eingabe!A12:J12,3,FALSE)),"")</f>
        <v/>
      </c>
      <c r="C27" s="12" t="str">
        <f>IFERROR(IFERROR(VLOOKUP("D",[1]Eingabe!A12:J12,4,FALSE),VLOOKUP("D (TP)",[1]Eingabe!A12:J12,4,FALSE)),"")</f>
        <v/>
      </c>
      <c r="D27" s="12" t="str">
        <f>IFERROR(IFERROR(VLOOKUP("D",[1]Eingabe!A12:J12,5,FALSE),VLOOKUP("D (TP)",[1]Eingabe!A12:J12,5,FALSE)),"")</f>
        <v/>
      </c>
      <c r="E27" s="12" t="str">
        <f>IFERROR(IFERROR(VLOOKUP("D",[1]Eingabe!A12:J12,2,FALSE),VLOOKUP("D (TP)",[1]Eingabe!A12:J12,2,FALSE)),"")</f>
        <v/>
      </c>
      <c r="F27" s="30" t="str">
        <f>IFERROR(IFERROR(VLOOKUP("D",[1]Eingabe!A12:J12,7,FALSE),VLOOKUP("D (TP)",[1]Eingabe!A12:J12,7,FALSE)),"")</f>
        <v/>
      </c>
      <c r="G27" s="30" t="str">
        <f>IFERROR(IFERROR(VLOOKUP("D",[1]Eingabe!A12:J12,8,FALSE),VLOOKUP("D (TP)",[1]Eingabe!A12:J12,8,FALSE)),"")</f>
        <v/>
      </c>
      <c r="H27" s="30" t="str">
        <f>IFERROR(IFERROR(VLOOKUP("D",[1]Eingabe!A12:J12,9,FALSE),VLOOKUP("D (TP)",[1]Eingabe!A12:J12,9,FALSE)),"")</f>
        <v/>
      </c>
      <c r="I27" s="31" t="str">
        <f>IFERROR(IFERROR(VLOOKUP("D",[1]Eingabe!A12:J12,10,FALSE),VLOOKUP("D (TP)",[1]Eingabe!A12:J12,10,FALSE)),"")</f>
        <v/>
      </c>
      <c r="J27" s="28" t="str">
        <f t="shared" si="0"/>
        <v/>
      </c>
      <c r="K27" s="4" t="str">
        <f>IFERROR(VLOOKUP(J27,[1]Punktevergabe!$A$2:$B$107,2,FALSE),"")</f>
        <v/>
      </c>
    </row>
    <row r="28" spans="1:12" ht="13.5" thickBot="1">
      <c r="A28" s="12" t="str">
        <f>IFERROR(IFERROR(VLOOKUP("D (TP)",[1]Eingabe!A13:J13,1,FALSE),VLOOKUP("D",[1]Eingabe!A13:J13,1,FALSE)),"")</f>
        <v/>
      </c>
      <c r="B28" s="12" t="str">
        <f>IFERROR(IFERROR(VLOOKUP("D",[1]Eingabe!A13:J13,3,FALSE),VLOOKUP("D (TP)",[1]Eingabe!A13:J13,3,FALSE)),"")</f>
        <v/>
      </c>
      <c r="C28" s="12" t="str">
        <f>IFERROR(IFERROR(VLOOKUP("D",[1]Eingabe!A13:J13,4,FALSE),VLOOKUP("D (TP)",[1]Eingabe!A13:J13,4,FALSE)),"")</f>
        <v/>
      </c>
      <c r="D28" s="12" t="str">
        <f>IFERROR(IFERROR(VLOOKUP("D",[1]Eingabe!A13:J13,5,FALSE),VLOOKUP("D (TP)",[1]Eingabe!A13:J13,5,FALSE)),"")</f>
        <v/>
      </c>
      <c r="E28" s="12" t="str">
        <f>IFERROR(IFERROR(VLOOKUP("D",[1]Eingabe!A13:J13,2,FALSE),VLOOKUP("D (TP)",[1]Eingabe!A13:J13,2,FALSE)),"")</f>
        <v/>
      </c>
      <c r="F28" s="30" t="str">
        <f>IFERROR(IFERROR(VLOOKUP("D",[1]Eingabe!A13:J13,7,FALSE),VLOOKUP("D (TP)",[1]Eingabe!A13:J13,7,FALSE)),"")</f>
        <v/>
      </c>
      <c r="G28" s="30" t="str">
        <f>IFERROR(IFERROR(VLOOKUP("D",[1]Eingabe!A13:J13,8,FALSE),VLOOKUP("D (TP)",[1]Eingabe!A13:J13,8,FALSE)),"")</f>
        <v/>
      </c>
      <c r="H28" s="30" t="str">
        <f>IFERROR(IFERROR(VLOOKUP("D",[1]Eingabe!A13:J13,9,FALSE),VLOOKUP("D (TP)",[1]Eingabe!A13:J13,9,FALSE)),"")</f>
        <v/>
      </c>
      <c r="I28" s="31" t="str">
        <f>IFERROR(IFERROR(VLOOKUP("D",[1]Eingabe!A13:J13,10,FALSE),VLOOKUP("D (TP)",[1]Eingabe!A13:J13,10,FALSE)),"")</f>
        <v/>
      </c>
      <c r="J28" s="28" t="str">
        <f t="shared" si="0"/>
        <v/>
      </c>
      <c r="K28" s="4" t="str">
        <f>IFERROR(VLOOKUP(J28,[1]Punktevergabe!$A$2:$B$107,2,FALSE),"")</f>
        <v/>
      </c>
      <c r="L28" s="6"/>
    </row>
    <row r="29" spans="1:12" ht="13.5" thickBot="1">
      <c r="A29" s="12" t="str">
        <f>IFERROR(IFERROR(VLOOKUP("D (TP)",[1]Eingabe!A14:J14,1,FALSE),VLOOKUP("D",[1]Eingabe!A14:J14,1,FALSE)),"")</f>
        <v/>
      </c>
      <c r="B29" s="12" t="str">
        <f>IFERROR(IFERROR(VLOOKUP("D",[1]Eingabe!A14:J14,3,FALSE),VLOOKUP("D (TP)",[1]Eingabe!A14:J14,3,FALSE)),"")</f>
        <v/>
      </c>
      <c r="C29" s="12" t="str">
        <f>IFERROR(IFERROR(VLOOKUP("D",[1]Eingabe!A14:J14,4,FALSE),VLOOKUP("D (TP)",[1]Eingabe!A14:J14,4,FALSE)),"")</f>
        <v/>
      </c>
      <c r="D29" s="12" t="str">
        <f>IFERROR(IFERROR(VLOOKUP("D",[1]Eingabe!A14:J14,5,FALSE),VLOOKUP("D (TP)",[1]Eingabe!A14:J14,5,FALSE)),"")</f>
        <v/>
      </c>
      <c r="E29" s="12" t="str">
        <f>IFERROR(IFERROR(VLOOKUP("D",[1]Eingabe!A14:J14,2,FALSE),VLOOKUP("D (TP)",[1]Eingabe!A14:J14,2,FALSE)),"")</f>
        <v/>
      </c>
      <c r="F29" s="30" t="str">
        <f>IFERROR(IFERROR(VLOOKUP("D",[1]Eingabe!A14:J14,7,FALSE),VLOOKUP("D (TP)",[1]Eingabe!A14:J14,7,FALSE)),"")</f>
        <v/>
      </c>
      <c r="G29" s="30" t="str">
        <f>IFERROR(IFERROR(VLOOKUP("D",[1]Eingabe!A14:J14,8,FALSE),VLOOKUP("D (TP)",[1]Eingabe!A14:J14,8,FALSE)),"")</f>
        <v/>
      </c>
      <c r="H29" s="30" t="str">
        <f>IFERROR(IFERROR(VLOOKUP("D",[1]Eingabe!A14:J14,9,FALSE),VLOOKUP("D (TP)",[1]Eingabe!A14:J14,9,FALSE)),"")</f>
        <v/>
      </c>
      <c r="I29" s="31" t="str">
        <f>IFERROR(IFERROR(VLOOKUP("D",[1]Eingabe!A14:J14,10,FALSE),VLOOKUP("D (TP)",[1]Eingabe!A14:J14,10,FALSE)),"")</f>
        <v/>
      </c>
      <c r="J29" s="28" t="str">
        <f t="shared" si="0"/>
        <v/>
      </c>
      <c r="K29" s="4" t="str">
        <f>IFERROR(VLOOKUP(J29,[1]Punktevergabe!$A$2:$B$107,2,FALSE),"")</f>
        <v/>
      </c>
      <c r="L29" s="6"/>
    </row>
    <row r="30" spans="1:12" ht="13.5" thickBot="1">
      <c r="A30" s="12" t="str">
        <f>IFERROR(IFERROR(VLOOKUP("D (TP)",[1]Eingabe!A15:J15,1,FALSE),VLOOKUP("D",[1]Eingabe!A15:J15,1,FALSE)),"")</f>
        <v/>
      </c>
      <c r="B30" s="12" t="str">
        <f>IFERROR(IFERROR(VLOOKUP("D",[1]Eingabe!A15:J15,3,FALSE),VLOOKUP("D (TP)",[1]Eingabe!A15:J15,3,FALSE)),"")</f>
        <v/>
      </c>
      <c r="C30" s="12" t="str">
        <f>IFERROR(IFERROR(VLOOKUP("D",[1]Eingabe!A15:J15,4,FALSE),VLOOKUP("D (TP)",[1]Eingabe!A15:J15,4,FALSE)),"")</f>
        <v/>
      </c>
      <c r="D30" s="12" t="str">
        <f>IFERROR(IFERROR(VLOOKUP("D",[1]Eingabe!A15:J15,5,FALSE),VLOOKUP("D (TP)",[1]Eingabe!A15:J15,5,FALSE)),"")</f>
        <v/>
      </c>
      <c r="E30" s="12" t="str">
        <f>IFERROR(IFERROR(VLOOKUP("D",[1]Eingabe!A15:J15,2,FALSE),VLOOKUP("D (TP)",[1]Eingabe!A15:J15,2,FALSE)),"")</f>
        <v/>
      </c>
      <c r="F30" s="30" t="str">
        <f>IFERROR(IFERROR(VLOOKUP("D",[1]Eingabe!A15:J15,7,FALSE),VLOOKUP("D (TP)",[1]Eingabe!A15:J15,7,FALSE)),"")</f>
        <v/>
      </c>
      <c r="G30" s="30" t="str">
        <f>IFERROR(IFERROR(VLOOKUP("D",[1]Eingabe!A15:J15,8,FALSE),VLOOKUP("D (TP)",[1]Eingabe!A15:J15,8,FALSE)),"")</f>
        <v/>
      </c>
      <c r="H30" s="30" t="str">
        <f>IFERROR(IFERROR(VLOOKUP("D",[1]Eingabe!A15:J15,9,FALSE),VLOOKUP("D (TP)",[1]Eingabe!A15:J15,9,FALSE)),"")</f>
        <v/>
      </c>
      <c r="I30" s="31" t="str">
        <f>IFERROR(IFERROR(VLOOKUP("D",[1]Eingabe!A15:J15,10,FALSE),VLOOKUP("D (TP)",[1]Eingabe!A15:J15,10,FALSE)),"")</f>
        <v/>
      </c>
      <c r="J30" s="28" t="str">
        <f t="shared" si="0"/>
        <v/>
      </c>
      <c r="K30" s="4" t="str">
        <f>IFERROR(VLOOKUP(J30,[1]Punktevergabe!$A$2:$B$107,2,FALSE),"")</f>
        <v/>
      </c>
      <c r="L30" s="6"/>
    </row>
    <row r="31" spans="1:12" ht="13.5" thickBot="1">
      <c r="A31" s="12" t="str">
        <f>IFERROR(IFERROR(VLOOKUP("D (TP)",[1]Eingabe!A16:J16,1,FALSE),VLOOKUP("D",[1]Eingabe!A16:J16,1,FALSE)),"")</f>
        <v/>
      </c>
      <c r="B31" s="12" t="str">
        <f>IFERROR(IFERROR(VLOOKUP("D",[1]Eingabe!A16:J16,3,FALSE),VLOOKUP("D (TP)",[1]Eingabe!A16:J16,3,FALSE)),"")</f>
        <v/>
      </c>
      <c r="C31" s="12" t="str">
        <f>IFERROR(IFERROR(VLOOKUP("D",[1]Eingabe!A16:J16,4,FALSE),VLOOKUP("D (TP)",[1]Eingabe!A16:J16,4,FALSE)),"")</f>
        <v/>
      </c>
      <c r="D31" s="12" t="str">
        <f>IFERROR(IFERROR(VLOOKUP("D",[1]Eingabe!A16:J16,5,FALSE),VLOOKUP("D (TP)",[1]Eingabe!A16:J16,5,FALSE)),"")</f>
        <v/>
      </c>
      <c r="E31" s="12" t="str">
        <f>IFERROR(IFERROR(VLOOKUP("D",[1]Eingabe!A16:J16,2,FALSE),VLOOKUP("D (TP)",[1]Eingabe!A16:J16,2,FALSE)),"")</f>
        <v/>
      </c>
      <c r="F31" s="30" t="str">
        <f>IFERROR(IFERROR(VLOOKUP("D",[1]Eingabe!A16:J16,7,FALSE),VLOOKUP("D (TP)",[1]Eingabe!A16:J16,7,FALSE)),"")</f>
        <v/>
      </c>
      <c r="G31" s="30" t="str">
        <f>IFERROR(IFERROR(VLOOKUP("D",[1]Eingabe!A16:J16,8,FALSE),VLOOKUP("D (TP)",[1]Eingabe!A16:J16,8,FALSE)),"")</f>
        <v/>
      </c>
      <c r="H31" s="30" t="str">
        <f>IFERROR(IFERROR(VLOOKUP("D",[1]Eingabe!A16:J16,9,FALSE),VLOOKUP("D (TP)",[1]Eingabe!A16:J16,9,FALSE)),"")</f>
        <v/>
      </c>
      <c r="I31" s="31" t="str">
        <f>IFERROR(IFERROR(VLOOKUP("D",[1]Eingabe!A16:J16,10,FALSE),VLOOKUP("D (TP)",[1]Eingabe!A16:J16,10,FALSE)),"")</f>
        <v/>
      </c>
      <c r="J31" s="28" t="str">
        <f t="shared" si="0"/>
        <v/>
      </c>
      <c r="K31" s="4" t="str">
        <f>IFERROR(VLOOKUP(J31,[1]Punktevergabe!$A$2:$B$107,2,FALSE),"")</f>
        <v/>
      </c>
      <c r="L31" s="6"/>
    </row>
    <row r="32" spans="1:12" ht="13.5" thickBot="1">
      <c r="A32" s="12" t="str">
        <f>IFERROR(IFERROR(VLOOKUP("D (TP)",[1]Eingabe!A17:J17,1,FALSE),VLOOKUP("D",[1]Eingabe!A17:J17,1,FALSE)),"")</f>
        <v/>
      </c>
      <c r="B32" s="12" t="str">
        <f>IFERROR(IFERROR(VLOOKUP("D",[1]Eingabe!A17:J17,3,FALSE),VLOOKUP("D (TP)",[1]Eingabe!A17:J17,3,FALSE)),"")</f>
        <v/>
      </c>
      <c r="C32" s="12" t="str">
        <f>IFERROR(IFERROR(VLOOKUP("D",[1]Eingabe!A17:J17,4,FALSE),VLOOKUP("D (TP)",[1]Eingabe!A17:J17,4,FALSE)),"")</f>
        <v/>
      </c>
      <c r="D32" s="12" t="str">
        <f>IFERROR(IFERROR(VLOOKUP("D",[1]Eingabe!A17:J17,5,FALSE),VLOOKUP("D (TP)",[1]Eingabe!A17:J17,5,FALSE)),"")</f>
        <v/>
      </c>
      <c r="E32" s="12" t="str">
        <f>IFERROR(IFERROR(VLOOKUP("D",[1]Eingabe!A17:J17,2,FALSE),VLOOKUP("D (TP)",[1]Eingabe!A17:J17,2,FALSE)),"")</f>
        <v/>
      </c>
      <c r="F32" s="30" t="str">
        <f>IFERROR(IFERROR(VLOOKUP("D",[1]Eingabe!A17:J17,7,FALSE),VLOOKUP("D (TP)",[1]Eingabe!A17:J17,7,FALSE)),"")</f>
        <v/>
      </c>
      <c r="G32" s="30" t="str">
        <f>IFERROR(IFERROR(VLOOKUP("D",[1]Eingabe!A17:J17,8,FALSE),VLOOKUP("D (TP)",[1]Eingabe!A17:J17,8,FALSE)),"")</f>
        <v/>
      </c>
      <c r="H32" s="30" t="str">
        <f>IFERROR(IFERROR(VLOOKUP("D",[1]Eingabe!A17:J17,9,FALSE),VLOOKUP("D (TP)",[1]Eingabe!A17:J17,9,FALSE)),"")</f>
        <v/>
      </c>
      <c r="I32" s="31" t="str">
        <f>IFERROR(IFERROR(VLOOKUP("D",[1]Eingabe!A17:J17,10,FALSE),VLOOKUP("D (TP)",[1]Eingabe!A17:J17,10,FALSE)),"")</f>
        <v/>
      </c>
      <c r="J32" s="28" t="str">
        <f t="shared" si="0"/>
        <v/>
      </c>
      <c r="K32" s="4" t="str">
        <f>IFERROR(VLOOKUP(J32,[1]Punktevergabe!$A$2:$B$107,2,FALSE),"")</f>
        <v/>
      </c>
      <c r="L32" s="6"/>
    </row>
    <row r="33" spans="1:12" ht="13.5" thickBot="1">
      <c r="A33" s="12" t="str">
        <f>IFERROR(IFERROR(VLOOKUP("D (TP)",[1]Eingabe!A22:J22,1,FALSE),VLOOKUP("D",[1]Eingabe!A22:J22,1,FALSE)),"")</f>
        <v/>
      </c>
      <c r="B33" s="12" t="str">
        <f>IFERROR(IFERROR(VLOOKUP("D",[1]Eingabe!A22:J22,3,FALSE),VLOOKUP("D (TP)",[1]Eingabe!A22:J22,3,FALSE)),"")</f>
        <v/>
      </c>
      <c r="C33" s="12" t="str">
        <f>IFERROR(IFERROR(VLOOKUP("D",[1]Eingabe!A22:J22,4,FALSE),VLOOKUP("D (TP)",[1]Eingabe!A22:J22,4,FALSE)),"")</f>
        <v/>
      </c>
      <c r="D33" s="12" t="str">
        <f>IFERROR(IFERROR(VLOOKUP("D",[1]Eingabe!A22:J22,5,FALSE),VLOOKUP("D (TP)",[1]Eingabe!A22:J22,5,FALSE)),"")</f>
        <v/>
      </c>
      <c r="E33" s="12" t="str">
        <f>IFERROR(IFERROR(VLOOKUP("D",[1]Eingabe!A22:J22,2,FALSE),VLOOKUP("D (TP)",[1]Eingabe!A22:J22,2,FALSE)),"")</f>
        <v/>
      </c>
      <c r="F33" s="30" t="str">
        <f>IFERROR(IFERROR(VLOOKUP("D",[1]Eingabe!A22:J22,7,FALSE),VLOOKUP("D (TP)",[1]Eingabe!A22:J22,7,FALSE)),"")</f>
        <v/>
      </c>
      <c r="G33" s="30" t="str">
        <f>IFERROR(IFERROR(VLOOKUP("D",[1]Eingabe!A22:J22,8,FALSE),VLOOKUP("D (TP)",[1]Eingabe!A22:J22,8,FALSE)),"")</f>
        <v/>
      </c>
      <c r="H33" s="30" t="str">
        <f>IFERROR(IFERROR(VLOOKUP("D",[1]Eingabe!A22:J22,9,FALSE),VLOOKUP("D (TP)",[1]Eingabe!A22:J22,9,FALSE)),"")</f>
        <v/>
      </c>
      <c r="I33" s="31" t="str">
        <f>IFERROR(IFERROR(VLOOKUP("D",[1]Eingabe!A22:J22,10,FALSE),VLOOKUP("D (TP)",[1]Eingabe!A22:J22,10,FALSE)),"")</f>
        <v/>
      </c>
      <c r="J33" s="28" t="str">
        <f t="shared" si="0"/>
        <v/>
      </c>
      <c r="K33" s="4" t="str">
        <f>IFERROR(VLOOKUP(J33,[1]Punktevergabe!$A$2:$B$107,2,FALSE),"")</f>
        <v/>
      </c>
      <c r="L33" s="6"/>
    </row>
    <row r="34" spans="1:12" ht="13.5" thickBot="1">
      <c r="A34" s="12" t="str">
        <f>IFERROR(IFERROR(VLOOKUP("D (TP)",[1]Eingabe!A23:J23,1,FALSE),VLOOKUP("D",[1]Eingabe!A23:J23,1,FALSE)),"")</f>
        <v/>
      </c>
      <c r="B34" s="12" t="str">
        <f>IFERROR(IFERROR(VLOOKUP("D",[1]Eingabe!A23:J23,3,FALSE),VLOOKUP("D (TP)",[1]Eingabe!A23:J23,3,FALSE)),"")</f>
        <v/>
      </c>
      <c r="C34" s="12" t="str">
        <f>IFERROR(IFERROR(VLOOKUP("D",[1]Eingabe!A23:J23,4,FALSE),VLOOKUP("D (TP)",[1]Eingabe!A23:J23,4,FALSE)),"")</f>
        <v/>
      </c>
      <c r="D34" s="12" t="str">
        <f>IFERROR(IFERROR(VLOOKUP("D",[1]Eingabe!A23:J23,5,FALSE),VLOOKUP("D (TP)",[1]Eingabe!A23:J23,5,FALSE)),"")</f>
        <v/>
      </c>
      <c r="E34" s="12" t="str">
        <f>IFERROR(IFERROR(VLOOKUP("D",[1]Eingabe!A23:J23,2,FALSE),VLOOKUP("D (TP)",[1]Eingabe!A23:J23,2,FALSE)),"")</f>
        <v/>
      </c>
      <c r="F34" s="30" t="str">
        <f>IFERROR(IFERROR(VLOOKUP("D",[1]Eingabe!A23:J23,7,FALSE),VLOOKUP("D (TP)",[1]Eingabe!A23:J23,7,FALSE)),"")</f>
        <v/>
      </c>
      <c r="G34" s="30" t="str">
        <f>IFERROR(IFERROR(VLOOKUP("D",[1]Eingabe!A23:J23,8,FALSE),VLOOKUP("D (TP)",[1]Eingabe!A23:J23,8,FALSE)),"")</f>
        <v/>
      </c>
      <c r="H34" s="30" t="str">
        <f>IFERROR(IFERROR(VLOOKUP("D",[1]Eingabe!A23:J23,9,FALSE),VLOOKUP("D (TP)",[1]Eingabe!A23:J23,9,FALSE)),"")</f>
        <v/>
      </c>
      <c r="I34" s="31" t="str">
        <f>IFERROR(IFERROR(VLOOKUP("D",[1]Eingabe!A23:J23,10,FALSE),VLOOKUP("D (TP)",[1]Eingabe!A23:J23,10,FALSE)),"")</f>
        <v/>
      </c>
      <c r="J34" s="28" t="str">
        <f t="shared" si="0"/>
        <v/>
      </c>
      <c r="K34" s="4" t="str">
        <f>IFERROR(VLOOKUP(J34,[1]Punktevergabe!$A$2:$B$107,2,FALSE),"")</f>
        <v/>
      </c>
      <c r="L34" s="6"/>
    </row>
    <row r="35" spans="1:12" ht="13.5" thickBot="1">
      <c r="A35" s="12" t="str">
        <f>IFERROR(IFERROR(VLOOKUP("D (TP)",[1]Eingabe!A25:J25,1,FALSE),VLOOKUP("D",[1]Eingabe!A25:J25,1,FALSE)),"")</f>
        <v/>
      </c>
      <c r="B35" s="12" t="str">
        <f>IFERROR(IFERROR(VLOOKUP("D",[1]Eingabe!A25:J25,3,FALSE),VLOOKUP("D (TP)",[1]Eingabe!A25:J25,3,FALSE)),"")</f>
        <v/>
      </c>
      <c r="C35" s="12" t="str">
        <f>IFERROR(IFERROR(VLOOKUP("D",[1]Eingabe!A25:J25,4,FALSE),VLOOKUP("D (TP)",[1]Eingabe!A25:J25,4,FALSE)),"")</f>
        <v/>
      </c>
      <c r="D35" s="12" t="str">
        <f>IFERROR(IFERROR(VLOOKUP("D",[1]Eingabe!A25:J25,5,FALSE),VLOOKUP("D (TP)",[1]Eingabe!A25:J25,5,FALSE)),"")</f>
        <v/>
      </c>
      <c r="E35" s="12" t="str">
        <f>IFERROR(IFERROR(VLOOKUP("D",[1]Eingabe!A25:J25,2,FALSE),VLOOKUP("D (TP)",[1]Eingabe!A25:J25,2,FALSE)),"")</f>
        <v/>
      </c>
      <c r="F35" s="30" t="str">
        <f>IFERROR(IFERROR(VLOOKUP("D",[1]Eingabe!A25:J25,7,FALSE),VLOOKUP("D (TP)",[1]Eingabe!A25:J25,7,FALSE)),"")</f>
        <v/>
      </c>
      <c r="G35" s="30" t="str">
        <f>IFERROR(IFERROR(VLOOKUP("D",[1]Eingabe!A25:J25,8,FALSE),VLOOKUP("D (TP)",[1]Eingabe!A25:J25,8,FALSE)),"")</f>
        <v/>
      </c>
      <c r="H35" s="30" t="str">
        <f>IFERROR(IFERROR(VLOOKUP("D",[1]Eingabe!A25:J25,9,FALSE),VLOOKUP("D (TP)",[1]Eingabe!A25:J25,9,FALSE)),"")</f>
        <v/>
      </c>
      <c r="I35" s="31" t="str">
        <f>IFERROR(IFERROR(VLOOKUP("D",[1]Eingabe!A25:J25,10,FALSE),VLOOKUP("D (TP)",[1]Eingabe!A25:J25,10,FALSE)),"")</f>
        <v/>
      </c>
      <c r="J35" s="28" t="str">
        <f t="shared" si="0"/>
        <v/>
      </c>
      <c r="K35" s="4" t="str">
        <f>IFERROR(VLOOKUP(J35,[1]Punktevergabe!$A$2:$B$107,2,FALSE),"")</f>
        <v/>
      </c>
      <c r="L35" s="6"/>
    </row>
    <row r="36" spans="1:12" ht="13.5" thickBot="1">
      <c r="A36" s="12" t="str">
        <f>IFERROR(IFERROR(VLOOKUP("D (TP)",[1]Eingabe!A26:J26,1,FALSE),VLOOKUP("D",[1]Eingabe!A26:J26,1,FALSE)),"")</f>
        <v/>
      </c>
      <c r="B36" s="12" t="str">
        <f>IFERROR(IFERROR(VLOOKUP("D",[1]Eingabe!A26:J26,3,FALSE),VLOOKUP("D (TP)",[1]Eingabe!A26:J26,3,FALSE)),"")</f>
        <v/>
      </c>
      <c r="C36" s="12" t="str">
        <f>IFERROR(IFERROR(VLOOKUP("D",[1]Eingabe!A26:J26,4,FALSE),VLOOKUP("D (TP)",[1]Eingabe!A26:J26,4,FALSE)),"")</f>
        <v/>
      </c>
      <c r="D36" s="12" t="str">
        <f>IFERROR(IFERROR(VLOOKUP("D",[1]Eingabe!A26:J26,5,FALSE),VLOOKUP("D (TP)",[1]Eingabe!A26:J26,5,FALSE)),"")</f>
        <v/>
      </c>
      <c r="E36" s="12" t="str">
        <f>IFERROR(IFERROR(VLOOKUP("D",[1]Eingabe!A26:J26,2,FALSE),VLOOKUP("D (TP)",[1]Eingabe!A26:J26,2,FALSE)),"")</f>
        <v/>
      </c>
      <c r="F36" s="30" t="str">
        <f>IFERROR(IFERROR(VLOOKUP("D",[1]Eingabe!A26:J26,7,FALSE),VLOOKUP("D (TP)",[1]Eingabe!A26:J26,7,FALSE)),"")</f>
        <v/>
      </c>
      <c r="G36" s="30" t="str">
        <f>IFERROR(IFERROR(VLOOKUP("D",[1]Eingabe!A26:J26,8,FALSE),VLOOKUP("D (TP)",[1]Eingabe!A26:J26,8,FALSE)),"")</f>
        <v/>
      </c>
      <c r="H36" s="30" t="str">
        <f>IFERROR(IFERROR(VLOOKUP("D",[1]Eingabe!A26:J26,9,FALSE),VLOOKUP("D (TP)",[1]Eingabe!A26:J26,9,FALSE)),"")</f>
        <v/>
      </c>
      <c r="I36" s="31" t="str">
        <f>IFERROR(IFERROR(VLOOKUP("D",[1]Eingabe!A26:J26,10,FALSE),VLOOKUP("D (TP)",[1]Eingabe!A26:J26,10,FALSE)),"")</f>
        <v/>
      </c>
      <c r="J36" s="28" t="str">
        <f t="shared" si="0"/>
        <v/>
      </c>
      <c r="K36" s="4" t="str">
        <f>IFERROR(VLOOKUP(J36,[1]Punktevergabe!$A$2:$B$107,2,FALSE),"")</f>
        <v/>
      </c>
      <c r="L36" s="6"/>
    </row>
    <row r="37" spans="1:12" ht="13.5" thickBot="1">
      <c r="A37" s="12" t="str">
        <f>IFERROR(IFERROR(VLOOKUP("D (TP)",[1]Eingabe!A27:J27,1,FALSE),VLOOKUP("D",[1]Eingabe!A27:J27,1,FALSE)),"")</f>
        <v/>
      </c>
      <c r="B37" s="12" t="str">
        <f>IFERROR(IFERROR(VLOOKUP("D",[1]Eingabe!A27:J27,3,FALSE),VLOOKUP("D (TP)",[1]Eingabe!A27:J27,3,FALSE)),"")</f>
        <v/>
      </c>
      <c r="C37" s="12" t="str">
        <f>IFERROR(IFERROR(VLOOKUP("D",[1]Eingabe!A27:J27,4,FALSE),VLOOKUP("D (TP)",[1]Eingabe!A27:J27,4,FALSE)),"")</f>
        <v/>
      </c>
      <c r="D37" s="12" t="str">
        <f>IFERROR(IFERROR(VLOOKUP("D",[1]Eingabe!A27:J27,5,FALSE),VLOOKUP("D (TP)",[1]Eingabe!A27:J27,5,FALSE)),"")</f>
        <v/>
      </c>
      <c r="E37" s="12" t="str">
        <f>IFERROR(IFERROR(VLOOKUP("D",[1]Eingabe!A27:J27,2,FALSE),VLOOKUP("D (TP)",[1]Eingabe!A27:J27,2,FALSE)),"")</f>
        <v/>
      </c>
      <c r="F37" s="30" t="str">
        <f>IFERROR(IFERROR(VLOOKUP("D",[1]Eingabe!A27:J27,7,FALSE),VLOOKUP("D (TP)",[1]Eingabe!A27:J27,7,FALSE)),"")</f>
        <v/>
      </c>
      <c r="G37" s="30" t="str">
        <f>IFERROR(IFERROR(VLOOKUP("D",[1]Eingabe!A27:J27,8,FALSE),VLOOKUP("D (TP)",[1]Eingabe!A27:J27,8,FALSE)),"")</f>
        <v/>
      </c>
      <c r="H37" s="30" t="str">
        <f>IFERROR(IFERROR(VLOOKUP("D",[1]Eingabe!A27:J27,9,FALSE),VLOOKUP("D (TP)",[1]Eingabe!A27:J27,9,FALSE)),"")</f>
        <v/>
      </c>
      <c r="I37" s="31" t="str">
        <f>IFERROR(IFERROR(VLOOKUP("D",[1]Eingabe!A27:J27,10,FALSE),VLOOKUP("D (TP)",[1]Eingabe!A27:J27,10,FALSE)),"")</f>
        <v/>
      </c>
      <c r="J37" s="28" t="str">
        <f t="shared" si="0"/>
        <v/>
      </c>
      <c r="K37" s="4" t="str">
        <f>IFERROR(VLOOKUP(J37,[1]Punktevergabe!$A$2:$B$107,2,FALSE),"")</f>
        <v/>
      </c>
      <c r="L37" s="6"/>
    </row>
    <row r="38" spans="1:12" ht="13.5" thickBot="1">
      <c r="A38" s="12" t="str">
        <f>IFERROR(IFERROR(VLOOKUP("D (TP)",[1]Eingabe!A29:J29,1,FALSE),VLOOKUP("D",[1]Eingabe!A29:J29,1,FALSE)),"")</f>
        <v/>
      </c>
      <c r="B38" s="12" t="str">
        <f>IFERROR(IFERROR(VLOOKUP("D",[1]Eingabe!A29:J29,3,FALSE),VLOOKUP("D (TP)",[1]Eingabe!A29:J29,3,FALSE)),"")</f>
        <v/>
      </c>
      <c r="C38" s="12" t="str">
        <f>IFERROR(IFERROR(VLOOKUP("D",[1]Eingabe!A29:J29,4,FALSE),VLOOKUP("D (TP)",[1]Eingabe!A29:J29,4,FALSE)),"")</f>
        <v/>
      </c>
      <c r="D38" s="12" t="str">
        <f>IFERROR(IFERROR(VLOOKUP("D",[1]Eingabe!A29:J29,5,FALSE),VLOOKUP("D (TP)",[1]Eingabe!A29:J29,5,FALSE)),"")</f>
        <v/>
      </c>
      <c r="E38" s="12" t="str">
        <f>IFERROR(IFERROR(VLOOKUP("D",[1]Eingabe!A29:J29,2,FALSE),VLOOKUP("D (TP)",[1]Eingabe!A29:J29,2,FALSE)),"")</f>
        <v/>
      </c>
      <c r="F38" s="30" t="str">
        <f>IFERROR(IFERROR(VLOOKUP("D",[1]Eingabe!A29:J29,7,FALSE),VLOOKUP("D (TP)",[1]Eingabe!A29:J29,7,FALSE)),"")</f>
        <v/>
      </c>
      <c r="G38" s="30" t="str">
        <f>IFERROR(IFERROR(VLOOKUP("D",[1]Eingabe!A29:J29,8,FALSE),VLOOKUP("D (TP)",[1]Eingabe!A29:J29,8,FALSE)),"")</f>
        <v/>
      </c>
      <c r="H38" s="30" t="str">
        <f>IFERROR(IFERROR(VLOOKUP("D",[1]Eingabe!A29:J29,9,FALSE),VLOOKUP("D (TP)",[1]Eingabe!A29:J29,9,FALSE)),"")</f>
        <v/>
      </c>
      <c r="I38" s="31" t="str">
        <f>IFERROR(IFERROR(VLOOKUP("D",[1]Eingabe!A29:J29,10,FALSE),VLOOKUP("D (TP)",[1]Eingabe!A29:J29,10,FALSE)),"")</f>
        <v/>
      </c>
      <c r="J38" s="28" t="str">
        <f t="shared" si="0"/>
        <v/>
      </c>
      <c r="K38" s="4" t="str">
        <f>IFERROR(VLOOKUP(J38,[1]Punktevergabe!$A$2:$B$107,2,FALSE),"")</f>
        <v/>
      </c>
      <c r="L38" s="6"/>
    </row>
    <row r="39" spans="1:12" ht="13.5" thickBot="1">
      <c r="A39" s="12" t="str">
        <f>IFERROR(IFERROR(VLOOKUP("D (TP)",[1]Eingabe!A31:J31,1,FALSE),VLOOKUP("D",[1]Eingabe!A31:J31,1,FALSE)),"")</f>
        <v/>
      </c>
      <c r="B39" s="12" t="str">
        <f>IFERROR(IFERROR(VLOOKUP("D",[1]Eingabe!A31:J31,3,FALSE),VLOOKUP("D (TP)",[1]Eingabe!A31:J31,3,FALSE)),"")</f>
        <v/>
      </c>
      <c r="C39" s="12" t="str">
        <f>IFERROR(IFERROR(VLOOKUP("D",[1]Eingabe!A31:J31,4,FALSE),VLOOKUP("D (TP)",[1]Eingabe!A31:J31,4,FALSE)),"")</f>
        <v/>
      </c>
      <c r="D39" s="12" t="str">
        <f>IFERROR(IFERROR(VLOOKUP("D",[1]Eingabe!A31:J31,5,FALSE),VLOOKUP("D (TP)",[1]Eingabe!A31:J31,5,FALSE)),"")</f>
        <v/>
      </c>
      <c r="E39" s="12" t="str">
        <f>IFERROR(IFERROR(VLOOKUP("D",[1]Eingabe!A31:J31,2,FALSE),VLOOKUP("D (TP)",[1]Eingabe!A31:J31,2,FALSE)),"")</f>
        <v/>
      </c>
      <c r="F39" s="30" t="str">
        <f>IFERROR(IFERROR(VLOOKUP("D",[1]Eingabe!A31:J31,7,FALSE),VLOOKUP("D (TP)",[1]Eingabe!A31:J31,7,FALSE)),"")</f>
        <v/>
      </c>
      <c r="G39" s="30" t="str">
        <f>IFERROR(IFERROR(VLOOKUP("D",[1]Eingabe!A31:J31,8,FALSE),VLOOKUP("D (TP)",[1]Eingabe!A31:J31,8,FALSE)),"")</f>
        <v/>
      </c>
      <c r="H39" s="30" t="str">
        <f>IFERROR(IFERROR(VLOOKUP("D",[1]Eingabe!A31:J31,9,FALSE),VLOOKUP("D (TP)",[1]Eingabe!A31:J31,9,FALSE)),"")</f>
        <v/>
      </c>
      <c r="I39" s="31" t="str">
        <f>IFERROR(IFERROR(VLOOKUP("D",[1]Eingabe!A31:J31,10,FALSE),VLOOKUP("D (TP)",[1]Eingabe!A31:J31,10,FALSE)),"")</f>
        <v/>
      </c>
      <c r="J39" s="28" t="str">
        <f t="shared" si="0"/>
        <v/>
      </c>
      <c r="K39" s="4" t="str">
        <f>IFERROR(VLOOKUP(J39,[1]Punktevergabe!$A$2:$B$107,2,FALSE),"")</f>
        <v/>
      </c>
      <c r="L39" s="6"/>
    </row>
    <row r="40" spans="1:12" ht="13.5" thickBot="1">
      <c r="A40" s="12" t="str">
        <f>IFERROR(IFERROR(VLOOKUP("D (TP)",[1]Eingabe!A32:J32,1,FALSE),VLOOKUP("D",[1]Eingabe!A32:J32,1,FALSE)),"")</f>
        <v/>
      </c>
      <c r="B40" s="12" t="str">
        <f>IFERROR(IFERROR(VLOOKUP("D",[1]Eingabe!A32:J32,3,FALSE),VLOOKUP("D (TP)",[1]Eingabe!A32:J32,3,FALSE)),"")</f>
        <v/>
      </c>
      <c r="C40" s="12" t="str">
        <f>IFERROR(IFERROR(VLOOKUP("D",[1]Eingabe!A32:J32,4,FALSE),VLOOKUP("D (TP)",[1]Eingabe!A32:J32,4,FALSE)),"")</f>
        <v/>
      </c>
      <c r="D40" s="12" t="str">
        <f>IFERROR(IFERROR(VLOOKUP("D",[1]Eingabe!A32:J32,5,FALSE),VLOOKUP("D (TP)",[1]Eingabe!A32:J32,5,FALSE)),"")</f>
        <v/>
      </c>
      <c r="E40" s="12" t="str">
        <f>IFERROR(IFERROR(VLOOKUP("D",[1]Eingabe!A32:J32,2,FALSE),VLOOKUP("D (TP)",[1]Eingabe!A32:J32,2,FALSE)),"")</f>
        <v/>
      </c>
      <c r="F40" s="30" t="str">
        <f>IFERROR(IFERROR(VLOOKUP("D",[1]Eingabe!A32:J32,7,FALSE),VLOOKUP("D (TP)",[1]Eingabe!A32:J32,7,FALSE)),"")</f>
        <v/>
      </c>
      <c r="G40" s="30" t="str">
        <f>IFERROR(IFERROR(VLOOKUP("D",[1]Eingabe!A32:J32,8,FALSE),VLOOKUP("D (TP)",[1]Eingabe!A32:J32,8,FALSE)),"")</f>
        <v/>
      </c>
      <c r="H40" s="30" t="str">
        <f>IFERROR(IFERROR(VLOOKUP("D",[1]Eingabe!A32:J32,9,FALSE),VLOOKUP("D (TP)",[1]Eingabe!A32:J32,9,FALSE)),"")</f>
        <v/>
      </c>
      <c r="I40" s="31" t="str">
        <f>IFERROR(IFERROR(VLOOKUP("D",[1]Eingabe!A32:J32,10,FALSE),VLOOKUP("D (TP)",[1]Eingabe!A32:J32,10,FALSE)),"")</f>
        <v/>
      </c>
      <c r="J40" s="28" t="str">
        <f t="shared" si="0"/>
        <v/>
      </c>
      <c r="K40" s="4" t="str">
        <f>IFERROR(VLOOKUP(J40,[1]Punktevergabe!$A$2:$B$107,2,FALSE),"")</f>
        <v/>
      </c>
      <c r="L40" s="6"/>
    </row>
    <row r="41" spans="1:12" ht="13.5" thickBot="1">
      <c r="A41" s="12" t="str">
        <f>IFERROR(IFERROR(VLOOKUP("D (TP)",[1]Eingabe!A33:J33,1,FALSE),VLOOKUP("D",[1]Eingabe!A33:J33,1,FALSE)),"")</f>
        <v/>
      </c>
      <c r="B41" s="12" t="str">
        <f>IFERROR(IFERROR(VLOOKUP("D",[1]Eingabe!A33:J33,3,FALSE),VLOOKUP("D (TP)",[1]Eingabe!A33:J33,3,FALSE)),"")</f>
        <v/>
      </c>
      <c r="C41" s="12" t="str">
        <f>IFERROR(IFERROR(VLOOKUP("D",[1]Eingabe!A33:J33,4,FALSE),VLOOKUP("D (TP)",[1]Eingabe!A33:J33,4,FALSE)),"")</f>
        <v/>
      </c>
      <c r="D41" s="12" t="str">
        <f>IFERROR(IFERROR(VLOOKUP("D",[1]Eingabe!A33:J33,5,FALSE),VLOOKUP("D (TP)",[1]Eingabe!A33:J33,5,FALSE)),"")</f>
        <v/>
      </c>
      <c r="E41" s="12" t="str">
        <f>IFERROR(IFERROR(VLOOKUP("D",[1]Eingabe!A33:J33,2,FALSE),VLOOKUP("D (TP)",[1]Eingabe!A33:J33,2,FALSE)),"")</f>
        <v/>
      </c>
      <c r="F41" s="30" t="str">
        <f>IFERROR(IFERROR(VLOOKUP("D",[1]Eingabe!A33:J33,7,FALSE),VLOOKUP("D (TP)",[1]Eingabe!A33:J33,7,FALSE)),"")</f>
        <v/>
      </c>
      <c r="G41" s="30" t="str">
        <f>IFERROR(IFERROR(VLOOKUP("D",[1]Eingabe!A33:J33,8,FALSE),VLOOKUP("D (TP)",[1]Eingabe!A33:J33,8,FALSE)),"")</f>
        <v/>
      </c>
      <c r="H41" s="30" t="str">
        <f>IFERROR(IFERROR(VLOOKUP("D",[1]Eingabe!A33:J33,9,FALSE),VLOOKUP("D (TP)",[1]Eingabe!A33:J33,9,FALSE)),"")</f>
        <v/>
      </c>
      <c r="I41" s="31" t="str">
        <f>IFERROR(IFERROR(VLOOKUP("D",[1]Eingabe!A33:J33,10,FALSE),VLOOKUP("D (TP)",[1]Eingabe!A33:J33,10,FALSE)),"")</f>
        <v/>
      </c>
      <c r="J41" s="28" t="str">
        <f t="shared" si="0"/>
        <v/>
      </c>
      <c r="K41" s="4" t="str">
        <f>IFERROR(VLOOKUP(J41,[1]Punktevergabe!$A$2:$B$107,2,FALSE),"")</f>
        <v/>
      </c>
      <c r="L41" s="6"/>
    </row>
    <row r="42" spans="1:12" ht="13.5" thickBot="1">
      <c r="A42" s="12" t="str">
        <f>IFERROR(IFERROR(VLOOKUP("D (TP)",[1]Eingabe!A34:J34,1,FALSE),VLOOKUP("D",[1]Eingabe!A34:J34,1,FALSE)),"")</f>
        <v/>
      </c>
      <c r="B42" s="12" t="str">
        <f>IFERROR(IFERROR(VLOOKUP("D",[1]Eingabe!A34:J34,3,FALSE),VLOOKUP("D (TP)",[1]Eingabe!A34:J34,3,FALSE)),"")</f>
        <v/>
      </c>
      <c r="C42" s="12" t="str">
        <f>IFERROR(IFERROR(VLOOKUP("D",[1]Eingabe!A34:J34,4,FALSE),VLOOKUP("D (TP)",[1]Eingabe!A34:J34,4,FALSE)),"")</f>
        <v/>
      </c>
      <c r="D42" s="12" t="str">
        <f>IFERROR(IFERROR(VLOOKUP("D",[1]Eingabe!A34:J34,5,FALSE),VLOOKUP("D (TP)",[1]Eingabe!A34:J34,5,FALSE)),"")</f>
        <v/>
      </c>
      <c r="E42" s="12" t="str">
        <f>IFERROR(IFERROR(VLOOKUP("D",[1]Eingabe!A34:J34,2,FALSE),VLOOKUP("D (TP)",[1]Eingabe!A34:J34,2,FALSE)),"")</f>
        <v/>
      </c>
      <c r="F42" s="30" t="str">
        <f>IFERROR(IFERROR(VLOOKUP("D",[1]Eingabe!A34:J34,7,FALSE),VLOOKUP("D (TP)",[1]Eingabe!A34:J34,7,FALSE)),"")</f>
        <v/>
      </c>
      <c r="G42" s="30" t="str">
        <f>IFERROR(IFERROR(VLOOKUP("D",[1]Eingabe!A34:J34,8,FALSE),VLOOKUP("D (TP)",[1]Eingabe!A34:J34,8,FALSE)),"")</f>
        <v/>
      </c>
      <c r="H42" s="30" t="str">
        <f>IFERROR(IFERROR(VLOOKUP("D",[1]Eingabe!A34:J34,9,FALSE),VLOOKUP("D (TP)",[1]Eingabe!A34:J34,9,FALSE)),"")</f>
        <v/>
      </c>
      <c r="I42" s="31" t="str">
        <f>IFERROR(IFERROR(VLOOKUP("D",[1]Eingabe!A34:J34,10,FALSE),VLOOKUP("D (TP)",[1]Eingabe!A34:J34,10,FALSE)),"")</f>
        <v/>
      </c>
      <c r="J42" s="28" t="str">
        <f t="shared" si="0"/>
        <v/>
      </c>
      <c r="K42" s="4" t="str">
        <f>IFERROR(VLOOKUP(J42,[1]Punktevergabe!$A$2:$B$107,2,FALSE),"")</f>
        <v/>
      </c>
      <c r="L42" s="6"/>
    </row>
    <row r="43" spans="1:12" ht="13.5" thickBot="1">
      <c r="A43" s="12" t="str">
        <f>IFERROR(IFERROR(VLOOKUP("D (TP)",[1]Eingabe!A35:J35,1,FALSE),VLOOKUP("D",[1]Eingabe!A35:J35,1,FALSE)),"")</f>
        <v/>
      </c>
      <c r="B43" s="12" t="str">
        <f>IFERROR(IFERROR(VLOOKUP("D",[1]Eingabe!A35:J35,3,FALSE),VLOOKUP("D (TP)",[1]Eingabe!A35:J35,3,FALSE)),"")</f>
        <v/>
      </c>
      <c r="C43" s="12" t="str">
        <f>IFERROR(IFERROR(VLOOKUP("D",[1]Eingabe!A35:J35,4,FALSE),VLOOKUP("D (TP)",[1]Eingabe!A35:J35,4,FALSE)),"")</f>
        <v/>
      </c>
      <c r="D43" s="12" t="str">
        <f>IFERROR(IFERROR(VLOOKUP("D",[1]Eingabe!A35:J35,5,FALSE),VLOOKUP("D (TP)",[1]Eingabe!A35:J35,5,FALSE)),"")</f>
        <v/>
      </c>
      <c r="E43" s="12" t="str">
        <f>IFERROR(IFERROR(VLOOKUP("D",[1]Eingabe!A35:J35,2,FALSE),VLOOKUP("D (TP)",[1]Eingabe!A35:J35,2,FALSE)),"")</f>
        <v/>
      </c>
      <c r="F43" s="30" t="str">
        <f>IFERROR(IFERROR(VLOOKUP("D",[1]Eingabe!A35:J35,7,FALSE),VLOOKUP("D (TP)",[1]Eingabe!A35:J35,7,FALSE)),"")</f>
        <v/>
      </c>
      <c r="G43" s="30" t="str">
        <f>IFERROR(IFERROR(VLOOKUP("D",[1]Eingabe!A35:J35,8,FALSE),VLOOKUP("D (TP)",[1]Eingabe!A35:J35,8,FALSE)),"")</f>
        <v/>
      </c>
      <c r="H43" s="30" t="str">
        <f>IFERROR(IFERROR(VLOOKUP("D",[1]Eingabe!A35:J35,9,FALSE),VLOOKUP("D (TP)",[1]Eingabe!A35:J35,9,FALSE)),"")</f>
        <v/>
      </c>
      <c r="I43" s="31" t="str">
        <f>IFERROR(IFERROR(VLOOKUP("D",[1]Eingabe!A35:J35,10,FALSE),VLOOKUP("D (TP)",[1]Eingabe!A35:J35,10,FALSE)),"")</f>
        <v/>
      </c>
      <c r="J43" s="28" t="str">
        <f t="shared" si="0"/>
        <v/>
      </c>
      <c r="K43" s="4" t="str">
        <f>IFERROR(VLOOKUP(J43,[1]Punktevergabe!$A$2:$B$107,2,FALSE),"")</f>
        <v/>
      </c>
      <c r="L43" s="6"/>
    </row>
    <row r="44" spans="1:12" ht="13.5" thickBot="1">
      <c r="A44" s="12" t="str">
        <f>IFERROR(IFERROR(VLOOKUP("D (TP)",[1]Eingabe!A36:J36,1,FALSE),VLOOKUP("D",[1]Eingabe!A36:J36,1,FALSE)),"")</f>
        <v/>
      </c>
      <c r="B44" s="12" t="str">
        <f>IFERROR(IFERROR(VLOOKUP("D",[1]Eingabe!A36:J36,3,FALSE),VLOOKUP("D (TP)",[1]Eingabe!A36:J36,3,FALSE)),"")</f>
        <v/>
      </c>
      <c r="C44" s="12" t="str">
        <f>IFERROR(IFERROR(VLOOKUP("D",[1]Eingabe!A36:J36,4,FALSE),VLOOKUP("D (TP)",[1]Eingabe!A36:J36,4,FALSE)),"")</f>
        <v/>
      </c>
      <c r="D44" s="12" t="str">
        <f>IFERROR(IFERROR(VLOOKUP("D",[1]Eingabe!A36:J36,5,FALSE),VLOOKUP("D (TP)",[1]Eingabe!A36:J36,5,FALSE)),"")</f>
        <v/>
      </c>
      <c r="E44" s="12" t="str">
        <f>IFERROR(IFERROR(VLOOKUP("D",[1]Eingabe!A36:J36,2,FALSE),VLOOKUP("D (TP)",[1]Eingabe!A36:J36,2,FALSE)),"")</f>
        <v/>
      </c>
      <c r="F44" s="30" t="str">
        <f>IFERROR(IFERROR(VLOOKUP("D",[1]Eingabe!A36:J36,7,FALSE),VLOOKUP("D (TP)",[1]Eingabe!A36:J36,7,FALSE)),"")</f>
        <v/>
      </c>
      <c r="G44" s="30" t="str">
        <f>IFERROR(IFERROR(VLOOKUP("D",[1]Eingabe!A36:J36,8,FALSE),VLOOKUP("D (TP)",[1]Eingabe!A36:J36,8,FALSE)),"")</f>
        <v/>
      </c>
      <c r="H44" s="30" t="str">
        <f>IFERROR(IFERROR(VLOOKUP("D",[1]Eingabe!A36:J36,9,FALSE),VLOOKUP("D (TP)",[1]Eingabe!A36:J36,9,FALSE)),"")</f>
        <v/>
      </c>
      <c r="I44" s="31" t="str">
        <f>IFERROR(IFERROR(VLOOKUP("D",[1]Eingabe!A36:J36,10,FALSE),VLOOKUP("D (TP)",[1]Eingabe!A36:J36,10,FALSE)),"")</f>
        <v/>
      </c>
      <c r="J44" s="28" t="str">
        <f t="shared" ref="J44:J75" si="1">IFERROR(RANK(I44,$I$9:$I$107),"")</f>
        <v/>
      </c>
      <c r="K44" s="4" t="str">
        <f>IFERROR(VLOOKUP(J44,[1]Punktevergabe!$A$2:$B$107,2,FALSE),"")</f>
        <v/>
      </c>
      <c r="L44" s="6"/>
    </row>
    <row r="45" spans="1:12" ht="13.5" thickBot="1">
      <c r="A45" s="12" t="str">
        <f>IFERROR(IFERROR(VLOOKUP("D (TP)",[1]Eingabe!A37:J37,1,FALSE),VLOOKUP("D",[1]Eingabe!A37:J37,1,FALSE)),"")</f>
        <v/>
      </c>
      <c r="B45" s="12" t="str">
        <f>IFERROR(IFERROR(VLOOKUP("D",[1]Eingabe!A37:J37,3,FALSE),VLOOKUP("D (TP)",[1]Eingabe!A37:J37,3,FALSE)),"")</f>
        <v/>
      </c>
      <c r="C45" s="12" t="str">
        <f>IFERROR(IFERROR(VLOOKUP("D",[1]Eingabe!A37:J37,4,FALSE),VLOOKUP("D (TP)",[1]Eingabe!A37:J37,4,FALSE)),"")</f>
        <v/>
      </c>
      <c r="D45" s="12" t="str">
        <f>IFERROR(IFERROR(VLOOKUP("D",[1]Eingabe!A37:J37,5,FALSE),VLOOKUP("D (TP)",[1]Eingabe!A37:J37,5,FALSE)),"")</f>
        <v/>
      </c>
      <c r="E45" s="12" t="str">
        <f>IFERROR(IFERROR(VLOOKUP("D",[1]Eingabe!A37:J37,2,FALSE),VLOOKUP("D (TP)",[1]Eingabe!A37:J37,2,FALSE)),"")</f>
        <v/>
      </c>
      <c r="F45" s="30" t="str">
        <f>IFERROR(IFERROR(VLOOKUP("D",[1]Eingabe!A37:J37,7,FALSE),VLOOKUP("D (TP)",[1]Eingabe!A37:J37,7,FALSE)),"")</f>
        <v/>
      </c>
      <c r="G45" s="30" t="str">
        <f>IFERROR(IFERROR(VLOOKUP("D",[1]Eingabe!A37:J37,8,FALSE),VLOOKUP("D (TP)",[1]Eingabe!A37:J37,8,FALSE)),"")</f>
        <v/>
      </c>
      <c r="H45" s="30" t="str">
        <f>IFERROR(IFERROR(VLOOKUP("D",[1]Eingabe!A37:J37,9,FALSE),VLOOKUP("D (TP)",[1]Eingabe!A37:J37,9,FALSE)),"")</f>
        <v/>
      </c>
      <c r="I45" s="31" t="str">
        <f>IFERROR(IFERROR(VLOOKUP("D",[1]Eingabe!A37:J37,10,FALSE),VLOOKUP("D (TP)",[1]Eingabe!A37:J37,10,FALSE)),"")</f>
        <v/>
      </c>
      <c r="J45" s="28" t="str">
        <f t="shared" si="1"/>
        <v/>
      </c>
      <c r="K45" s="4" t="str">
        <f>IFERROR(VLOOKUP(J45,[1]Punktevergabe!$A$2:$B$107,2,FALSE),"")</f>
        <v/>
      </c>
      <c r="L45" s="6"/>
    </row>
    <row r="46" spans="1:12" ht="13.5" thickBot="1">
      <c r="A46" s="12" t="str">
        <f>IFERROR(IFERROR(VLOOKUP("D (TP)",[1]Eingabe!A38:J38,1,FALSE),VLOOKUP("D",[1]Eingabe!A38:J38,1,FALSE)),"")</f>
        <v/>
      </c>
      <c r="B46" s="12" t="str">
        <f>IFERROR(IFERROR(VLOOKUP("D",[1]Eingabe!A38:J38,3,FALSE),VLOOKUP("D (TP)",[1]Eingabe!A38:J38,3,FALSE)),"")</f>
        <v/>
      </c>
      <c r="C46" s="12" t="str">
        <f>IFERROR(IFERROR(VLOOKUP("D",[1]Eingabe!A38:J38,4,FALSE),VLOOKUP("D (TP)",[1]Eingabe!A38:J38,4,FALSE)),"")</f>
        <v/>
      </c>
      <c r="D46" s="12" t="str">
        <f>IFERROR(IFERROR(VLOOKUP("D",[1]Eingabe!A38:J38,5,FALSE),VLOOKUP("D (TP)",[1]Eingabe!A38:J38,5,FALSE)),"")</f>
        <v/>
      </c>
      <c r="E46" s="12" t="str">
        <f>IFERROR(IFERROR(VLOOKUP("D",[1]Eingabe!A38:J38,2,FALSE),VLOOKUP("D (TP)",[1]Eingabe!A38:J38,2,FALSE)),"")</f>
        <v/>
      </c>
      <c r="F46" s="30" t="str">
        <f>IFERROR(IFERROR(VLOOKUP("D",[1]Eingabe!A38:J38,7,FALSE),VLOOKUP("D (TP)",[1]Eingabe!A38:J38,7,FALSE)),"")</f>
        <v/>
      </c>
      <c r="G46" s="30" t="str">
        <f>IFERROR(IFERROR(VLOOKUP("D",[1]Eingabe!A38:J38,8,FALSE),VLOOKUP("D (TP)",[1]Eingabe!A38:J38,8,FALSE)),"")</f>
        <v/>
      </c>
      <c r="H46" s="30" t="str">
        <f>IFERROR(IFERROR(VLOOKUP("D",[1]Eingabe!A38:J38,9,FALSE),VLOOKUP("D (TP)",[1]Eingabe!A38:J38,9,FALSE)),"")</f>
        <v/>
      </c>
      <c r="I46" s="31" t="str">
        <f>IFERROR(IFERROR(VLOOKUP("D",[1]Eingabe!A38:J38,10,FALSE),VLOOKUP("D (TP)",[1]Eingabe!A38:J38,10,FALSE)),"")</f>
        <v/>
      </c>
      <c r="J46" s="28" t="str">
        <f t="shared" si="1"/>
        <v/>
      </c>
      <c r="K46" s="4" t="str">
        <f>IFERROR(VLOOKUP(J46,[1]Punktevergabe!$A$2:$B$107,2,FALSE),"")</f>
        <v/>
      </c>
      <c r="L46" s="6"/>
    </row>
    <row r="47" spans="1:12" ht="13.5" thickBot="1">
      <c r="A47" s="12" t="str">
        <f>IFERROR(IFERROR(VLOOKUP("D (TP)",[1]Eingabe!A39:J39,1,FALSE),VLOOKUP("D",[1]Eingabe!A39:J39,1,FALSE)),"")</f>
        <v/>
      </c>
      <c r="B47" s="12" t="str">
        <f>IFERROR(IFERROR(VLOOKUP("D",[1]Eingabe!A39:J39,3,FALSE),VLOOKUP("D (TP)",[1]Eingabe!A39:J39,3,FALSE)),"")</f>
        <v/>
      </c>
      <c r="C47" s="12" t="str">
        <f>IFERROR(IFERROR(VLOOKUP("D",[1]Eingabe!A39:J39,4,FALSE),VLOOKUP("D (TP)",[1]Eingabe!A39:J39,4,FALSE)),"")</f>
        <v/>
      </c>
      <c r="D47" s="12" t="str">
        <f>IFERROR(IFERROR(VLOOKUP("D",[1]Eingabe!A39:J39,5,FALSE),VLOOKUP("D (TP)",[1]Eingabe!A39:J39,5,FALSE)),"")</f>
        <v/>
      </c>
      <c r="E47" s="12" t="str">
        <f>IFERROR(IFERROR(VLOOKUP("D",[1]Eingabe!A39:J39,2,FALSE),VLOOKUP("D (TP)",[1]Eingabe!A39:J39,2,FALSE)),"")</f>
        <v/>
      </c>
      <c r="F47" s="30" t="str">
        <f>IFERROR(IFERROR(VLOOKUP("D",[1]Eingabe!A39:J39,7,FALSE),VLOOKUP("D (TP)",[1]Eingabe!A39:J39,7,FALSE)),"")</f>
        <v/>
      </c>
      <c r="G47" s="30" t="str">
        <f>IFERROR(IFERROR(VLOOKUP("D",[1]Eingabe!A39:J39,8,FALSE),VLOOKUP("D (TP)",[1]Eingabe!A39:J39,8,FALSE)),"")</f>
        <v/>
      </c>
      <c r="H47" s="30" t="str">
        <f>IFERROR(IFERROR(VLOOKUP("D",[1]Eingabe!A39:J39,9,FALSE),VLOOKUP("D (TP)",[1]Eingabe!A39:J39,9,FALSE)),"")</f>
        <v/>
      </c>
      <c r="I47" s="31" t="str">
        <f>IFERROR(IFERROR(VLOOKUP("D",[1]Eingabe!A39:J39,10,FALSE),VLOOKUP("D (TP)",[1]Eingabe!A39:J39,10,FALSE)),"")</f>
        <v/>
      </c>
      <c r="J47" s="28" t="str">
        <f t="shared" si="1"/>
        <v/>
      </c>
      <c r="K47" s="4" t="str">
        <f>IFERROR(VLOOKUP(J47,[1]Punktevergabe!$A$2:$B$107,2,FALSE),"")</f>
        <v/>
      </c>
      <c r="L47" s="6"/>
    </row>
    <row r="48" spans="1:12" ht="13.5" thickBot="1">
      <c r="A48" s="12" t="str">
        <f>IFERROR(IFERROR(VLOOKUP("D (TP)",[1]Eingabe!A40:J40,1,FALSE),VLOOKUP("D",[1]Eingabe!A40:J40,1,FALSE)),"")</f>
        <v/>
      </c>
      <c r="B48" s="12" t="str">
        <f>IFERROR(IFERROR(VLOOKUP("D",[1]Eingabe!A40:J40,3,FALSE),VLOOKUP("D (TP)",[1]Eingabe!A40:J40,3,FALSE)),"")</f>
        <v/>
      </c>
      <c r="C48" s="12" t="str">
        <f>IFERROR(IFERROR(VLOOKUP("D",[1]Eingabe!A40:J40,4,FALSE),VLOOKUP("D (TP)",[1]Eingabe!A40:J40,4,FALSE)),"")</f>
        <v/>
      </c>
      <c r="D48" s="12" t="str">
        <f>IFERROR(IFERROR(VLOOKUP("D",[1]Eingabe!A40:J40,5,FALSE),VLOOKUP("D (TP)",[1]Eingabe!A40:J40,5,FALSE)),"")</f>
        <v/>
      </c>
      <c r="E48" s="12" t="str">
        <f>IFERROR(IFERROR(VLOOKUP("D",[1]Eingabe!A40:J40,2,FALSE),VLOOKUP("D (TP)",[1]Eingabe!A40:J40,2,FALSE)),"")</f>
        <v/>
      </c>
      <c r="F48" s="30" t="str">
        <f>IFERROR(IFERROR(VLOOKUP("D",[1]Eingabe!A40:J40,7,FALSE),VLOOKUP("D (TP)",[1]Eingabe!A40:J40,7,FALSE)),"")</f>
        <v/>
      </c>
      <c r="G48" s="30" t="str">
        <f>IFERROR(IFERROR(VLOOKUP("D",[1]Eingabe!A40:J40,8,FALSE),VLOOKUP("D (TP)",[1]Eingabe!A40:J40,8,FALSE)),"")</f>
        <v/>
      </c>
      <c r="H48" s="30" t="str">
        <f>IFERROR(IFERROR(VLOOKUP("D",[1]Eingabe!A40:J40,9,FALSE),VLOOKUP("D (TP)",[1]Eingabe!A40:J40,9,FALSE)),"")</f>
        <v/>
      </c>
      <c r="I48" s="31" t="str">
        <f>IFERROR(IFERROR(VLOOKUP("D",[1]Eingabe!A40:J40,10,FALSE),VLOOKUP("D (TP)",[1]Eingabe!A40:J40,10,FALSE)),"")</f>
        <v/>
      </c>
      <c r="J48" s="28" t="str">
        <f t="shared" si="1"/>
        <v/>
      </c>
      <c r="K48" s="4" t="str">
        <f>IFERROR(VLOOKUP(J48,[1]Punktevergabe!$A$2:$B$107,2,FALSE),"")</f>
        <v/>
      </c>
      <c r="L48" s="6"/>
    </row>
    <row r="49" spans="1:12" ht="13.5" thickBot="1">
      <c r="A49" s="12" t="str">
        <f>IFERROR(IFERROR(VLOOKUP("D (TP)",[1]Eingabe!A41:J41,1,FALSE),VLOOKUP("D",[1]Eingabe!A41:J41,1,FALSE)),"")</f>
        <v/>
      </c>
      <c r="B49" s="12" t="str">
        <f>IFERROR(IFERROR(VLOOKUP("D",[1]Eingabe!A41:J41,3,FALSE),VLOOKUP("D (TP)",[1]Eingabe!A41:J41,3,FALSE)),"")</f>
        <v/>
      </c>
      <c r="C49" s="12" t="str">
        <f>IFERROR(IFERROR(VLOOKUP("D",[1]Eingabe!A41:J41,4,FALSE),VLOOKUP("D (TP)",[1]Eingabe!A41:J41,4,FALSE)),"")</f>
        <v/>
      </c>
      <c r="D49" s="12" t="str">
        <f>IFERROR(IFERROR(VLOOKUP("D",[1]Eingabe!A41:J41,5,FALSE),VLOOKUP("D (TP)",[1]Eingabe!A41:J41,5,FALSE)),"")</f>
        <v/>
      </c>
      <c r="E49" s="12" t="str">
        <f>IFERROR(IFERROR(VLOOKUP("D",[1]Eingabe!A41:J41,2,FALSE),VLOOKUP("D (TP)",[1]Eingabe!A41:J41,2,FALSE)),"")</f>
        <v/>
      </c>
      <c r="F49" s="30" t="str">
        <f>IFERROR(IFERROR(VLOOKUP("D",[1]Eingabe!A41:J41,7,FALSE),VLOOKUP("D (TP)",[1]Eingabe!A41:J41,7,FALSE)),"")</f>
        <v/>
      </c>
      <c r="G49" s="30" t="str">
        <f>IFERROR(IFERROR(VLOOKUP("D",[1]Eingabe!A41:J41,8,FALSE),VLOOKUP("D (TP)",[1]Eingabe!A41:J41,8,FALSE)),"")</f>
        <v/>
      </c>
      <c r="H49" s="30" t="str">
        <f>IFERROR(IFERROR(VLOOKUP("D",[1]Eingabe!A41:J41,9,FALSE),VLOOKUP("D (TP)",[1]Eingabe!A41:J41,9,FALSE)),"")</f>
        <v/>
      </c>
      <c r="I49" s="31" t="str">
        <f>IFERROR(IFERROR(VLOOKUP("D",[1]Eingabe!A41:J41,10,FALSE),VLOOKUP("D (TP)",[1]Eingabe!A41:J41,10,FALSE)),"")</f>
        <v/>
      </c>
      <c r="J49" s="28" t="str">
        <f t="shared" si="1"/>
        <v/>
      </c>
      <c r="K49" s="4" t="str">
        <f>IFERROR(VLOOKUP(J49,[1]Punktevergabe!$A$2:$B$107,2,FALSE),"")</f>
        <v/>
      </c>
      <c r="L49" s="6"/>
    </row>
    <row r="50" spans="1:12" ht="13.5" thickBot="1">
      <c r="A50" s="12" t="str">
        <f>IFERROR(IFERROR(VLOOKUP("D (TP)",[1]Eingabe!A42:J42,1,FALSE),VLOOKUP("D",[1]Eingabe!A42:J42,1,FALSE)),"")</f>
        <v/>
      </c>
      <c r="B50" s="12" t="str">
        <f>IFERROR(IFERROR(VLOOKUP("D",[1]Eingabe!A42:J42,3,FALSE),VLOOKUP("D (TP)",[1]Eingabe!A42:J42,3,FALSE)),"")</f>
        <v/>
      </c>
      <c r="C50" s="12" t="str">
        <f>IFERROR(IFERROR(VLOOKUP("D",[1]Eingabe!A42:J42,4,FALSE),VLOOKUP("D (TP)",[1]Eingabe!A42:J42,4,FALSE)),"")</f>
        <v/>
      </c>
      <c r="D50" s="12" t="str">
        <f>IFERROR(IFERROR(VLOOKUP("D",[1]Eingabe!A42:J42,5,FALSE),VLOOKUP("D (TP)",[1]Eingabe!A42:J42,5,FALSE)),"")</f>
        <v/>
      </c>
      <c r="E50" s="12" t="str">
        <f>IFERROR(IFERROR(VLOOKUP("D",[1]Eingabe!A42:J42,2,FALSE),VLOOKUP("D (TP)",[1]Eingabe!A42:J42,2,FALSE)),"")</f>
        <v/>
      </c>
      <c r="F50" s="30" t="str">
        <f>IFERROR(IFERROR(VLOOKUP("D",[1]Eingabe!A42:J42,7,FALSE),VLOOKUP("D (TP)",[1]Eingabe!A42:J42,7,FALSE)),"")</f>
        <v/>
      </c>
      <c r="G50" s="30" t="str">
        <f>IFERROR(IFERROR(VLOOKUP("D",[1]Eingabe!A42:J42,8,FALSE),VLOOKUP("D (TP)",[1]Eingabe!A42:J42,8,FALSE)),"")</f>
        <v/>
      </c>
      <c r="H50" s="30" t="str">
        <f>IFERROR(IFERROR(VLOOKUP("D",[1]Eingabe!A42:J42,9,FALSE),VLOOKUP("D (TP)",[1]Eingabe!A42:J42,9,FALSE)),"")</f>
        <v/>
      </c>
      <c r="I50" s="31" t="str">
        <f>IFERROR(IFERROR(VLOOKUP("D",[1]Eingabe!A42:J42,10,FALSE),VLOOKUP("D (TP)",[1]Eingabe!A42:J42,10,FALSE)),"")</f>
        <v/>
      </c>
      <c r="J50" s="28" t="str">
        <f t="shared" si="1"/>
        <v/>
      </c>
      <c r="K50" s="4" t="str">
        <f>IFERROR(VLOOKUP(J50,[1]Punktevergabe!$A$2:$B$107,2,FALSE),"")</f>
        <v/>
      </c>
      <c r="L50" s="6"/>
    </row>
    <row r="51" spans="1:12" ht="13.5" thickBot="1">
      <c r="A51" s="12" t="str">
        <f>IFERROR(IFERROR(VLOOKUP("D (TP)",[1]Eingabe!A43:J43,1,FALSE),VLOOKUP("D",[1]Eingabe!A43:J43,1,FALSE)),"")</f>
        <v/>
      </c>
      <c r="B51" s="12" t="str">
        <f>IFERROR(IFERROR(VLOOKUP("D",[1]Eingabe!A43:J43,3,FALSE),VLOOKUP("D (TP)",[1]Eingabe!A43:J43,3,FALSE)),"")</f>
        <v/>
      </c>
      <c r="C51" s="12" t="str">
        <f>IFERROR(IFERROR(VLOOKUP("D",[1]Eingabe!A43:J43,4,FALSE),VLOOKUP("D (TP)",[1]Eingabe!A43:J43,4,FALSE)),"")</f>
        <v/>
      </c>
      <c r="D51" s="12" t="str">
        <f>IFERROR(IFERROR(VLOOKUP("D",[1]Eingabe!A43:J43,5,FALSE),VLOOKUP("D (TP)",[1]Eingabe!A43:J43,5,FALSE)),"")</f>
        <v/>
      </c>
      <c r="E51" s="12" t="str">
        <f>IFERROR(IFERROR(VLOOKUP("D",[1]Eingabe!A43:J43,2,FALSE),VLOOKUP("D (TP)",[1]Eingabe!A43:J43,2,FALSE)),"")</f>
        <v/>
      </c>
      <c r="F51" s="30" t="str">
        <f>IFERROR(IFERROR(VLOOKUP("D",[1]Eingabe!A43:J43,7,FALSE),VLOOKUP("D (TP)",[1]Eingabe!A43:J43,7,FALSE)),"")</f>
        <v/>
      </c>
      <c r="G51" s="30" t="str">
        <f>IFERROR(IFERROR(VLOOKUP("D",[1]Eingabe!A43:J43,8,FALSE),VLOOKUP("D (TP)",[1]Eingabe!A43:J43,8,FALSE)),"")</f>
        <v/>
      </c>
      <c r="H51" s="30" t="str">
        <f>IFERROR(IFERROR(VLOOKUP("D",[1]Eingabe!A43:J43,9,FALSE),VLOOKUP("D (TP)",[1]Eingabe!A43:J43,9,FALSE)),"")</f>
        <v/>
      </c>
      <c r="I51" s="31" t="str">
        <f>IFERROR(IFERROR(VLOOKUP("D",[1]Eingabe!A43:J43,10,FALSE),VLOOKUP("D (TP)",[1]Eingabe!A43:J43,10,FALSE)),"")</f>
        <v/>
      </c>
      <c r="J51" s="28" t="str">
        <f t="shared" si="1"/>
        <v/>
      </c>
      <c r="K51" s="4" t="str">
        <f>IFERROR(VLOOKUP(J51,[1]Punktevergabe!$A$2:$B$107,2,FALSE),"")</f>
        <v/>
      </c>
      <c r="L51" s="6"/>
    </row>
    <row r="52" spans="1:12" ht="13.5" thickBot="1">
      <c r="A52" s="12" t="str">
        <f>IFERROR(IFERROR(VLOOKUP("D (TP)",[1]Eingabe!A44:J44,1,FALSE),VLOOKUP("D",[1]Eingabe!A44:J44,1,FALSE)),"")</f>
        <v/>
      </c>
      <c r="B52" s="12" t="str">
        <f>IFERROR(IFERROR(VLOOKUP("D",[1]Eingabe!A44:J44,3,FALSE),VLOOKUP("D (TP)",[1]Eingabe!A44:J44,3,FALSE)),"")</f>
        <v/>
      </c>
      <c r="C52" s="12" t="str">
        <f>IFERROR(IFERROR(VLOOKUP("D",[1]Eingabe!A44:J44,4,FALSE),VLOOKUP("D (TP)",[1]Eingabe!A44:J44,4,FALSE)),"")</f>
        <v/>
      </c>
      <c r="D52" s="12" t="str">
        <f>IFERROR(IFERROR(VLOOKUP("D",[1]Eingabe!A44:J44,5,FALSE),VLOOKUP("D (TP)",[1]Eingabe!A44:J44,5,FALSE)),"")</f>
        <v/>
      </c>
      <c r="E52" s="12" t="str">
        <f>IFERROR(IFERROR(VLOOKUP("D",[1]Eingabe!A44:J44,2,FALSE),VLOOKUP("D (TP)",[1]Eingabe!A44:J44,2,FALSE)),"")</f>
        <v/>
      </c>
      <c r="F52" s="30" t="str">
        <f>IFERROR(IFERROR(VLOOKUP("D",[1]Eingabe!A44:J44,7,FALSE),VLOOKUP("D (TP)",[1]Eingabe!A44:J44,7,FALSE)),"")</f>
        <v/>
      </c>
      <c r="G52" s="30" t="str">
        <f>IFERROR(IFERROR(VLOOKUP("D",[1]Eingabe!A44:J44,8,FALSE),VLOOKUP("D (TP)",[1]Eingabe!A44:J44,8,FALSE)),"")</f>
        <v/>
      </c>
      <c r="H52" s="30" t="str">
        <f>IFERROR(IFERROR(VLOOKUP("D",[1]Eingabe!A44:J44,9,FALSE),VLOOKUP("D (TP)",[1]Eingabe!A44:J44,9,FALSE)),"")</f>
        <v/>
      </c>
      <c r="I52" s="31" t="str">
        <f>IFERROR(IFERROR(VLOOKUP("D",[1]Eingabe!A44:J44,10,FALSE),VLOOKUP("D (TP)",[1]Eingabe!A44:J44,10,FALSE)),"")</f>
        <v/>
      </c>
      <c r="J52" s="28" t="str">
        <f t="shared" si="1"/>
        <v/>
      </c>
      <c r="K52" s="4" t="str">
        <f>IFERROR(VLOOKUP(J52,[1]Punktevergabe!$A$2:$B$107,2,FALSE),"")</f>
        <v/>
      </c>
      <c r="L52" s="6"/>
    </row>
    <row r="53" spans="1:12" ht="13.5" thickBot="1">
      <c r="A53" s="12" t="str">
        <f>IFERROR(IFERROR(VLOOKUP("D (TP)",[1]Eingabe!A45:J45,1,FALSE),VLOOKUP("D",[1]Eingabe!A45:J45,1,FALSE)),"")</f>
        <v/>
      </c>
      <c r="B53" s="12" t="str">
        <f>IFERROR(IFERROR(VLOOKUP("D",[1]Eingabe!A45:J45,3,FALSE),VLOOKUP("D (TP)",[1]Eingabe!A45:J45,3,FALSE)),"")</f>
        <v/>
      </c>
      <c r="C53" s="12" t="str">
        <f>IFERROR(IFERROR(VLOOKUP("D",[1]Eingabe!A45:J45,4,FALSE),VLOOKUP("D (TP)",[1]Eingabe!A45:J45,4,FALSE)),"")</f>
        <v/>
      </c>
      <c r="D53" s="12" t="str">
        <f>IFERROR(IFERROR(VLOOKUP("D",[1]Eingabe!A45:J45,5,FALSE),VLOOKUP("D (TP)",[1]Eingabe!A45:J45,5,FALSE)),"")</f>
        <v/>
      </c>
      <c r="E53" s="12" t="str">
        <f>IFERROR(IFERROR(VLOOKUP("D",[1]Eingabe!A45:J45,2,FALSE),VLOOKUP("D (TP)",[1]Eingabe!A45:J45,2,FALSE)),"")</f>
        <v/>
      </c>
      <c r="F53" s="30" t="str">
        <f>IFERROR(IFERROR(VLOOKUP("D",[1]Eingabe!A45:J45,7,FALSE),VLOOKUP("D (TP)",[1]Eingabe!A45:J45,7,FALSE)),"")</f>
        <v/>
      </c>
      <c r="G53" s="30" t="str">
        <f>IFERROR(IFERROR(VLOOKUP("D",[1]Eingabe!A45:J45,8,FALSE),VLOOKUP("D (TP)",[1]Eingabe!A45:J45,8,FALSE)),"")</f>
        <v/>
      </c>
      <c r="H53" s="30" t="str">
        <f>IFERROR(IFERROR(VLOOKUP("D",[1]Eingabe!A45:J45,9,FALSE),VLOOKUP("D (TP)",[1]Eingabe!A45:J45,9,FALSE)),"")</f>
        <v/>
      </c>
      <c r="I53" s="31" t="str">
        <f>IFERROR(IFERROR(VLOOKUP("D",[1]Eingabe!A45:J45,10,FALSE),VLOOKUP("D (TP)",[1]Eingabe!A45:J45,10,FALSE)),"")</f>
        <v/>
      </c>
      <c r="J53" s="28" t="str">
        <f t="shared" si="1"/>
        <v/>
      </c>
      <c r="K53" s="4" t="str">
        <f>IFERROR(VLOOKUP(J53,[1]Punktevergabe!$A$2:$B$107,2,FALSE),"")</f>
        <v/>
      </c>
      <c r="L53" s="6"/>
    </row>
    <row r="54" spans="1:12" ht="13.5" thickBot="1">
      <c r="A54" s="12" t="str">
        <f>IFERROR(IFERROR(VLOOKUP("D (TP)",[1]Eingabe!A46:J46,1,FALSE),VLOOKUP("D",[1]Eingabe!A46:J46,1,FALSE)),"")</f>
        <v/>
      </c>
      <c r="B54" s="12" t="str">
        <f>IFERROR(IFERROR(VLOOKUP("D",[1]Eingabe!A46:J46,3,FALSE),VLOOKUP("D (TP)",[1]Eingabe!A46:J46,3,FALSE)),"")</f>
        <v/>
      </c>
      <c r="C54" s="12" t="str">
        <f>IFERROR(IFERROR(VLOOKUP("D",[1]Eingabe!A46:J46,4,FALSE),VLOOKUP("D (TP)",[1]Eingabe!A46:J46,4,FALSE)),"")</f>
        <v/>
      </c>
      <c r="D54" s="12" t="str">
        <f>IFERROR(IFERROR(VLOOKUP("D",[1]Eingabe!A46:J46,5,FALSE),VLOOKUP("D (TP)",[1]Eingabe!A46:J46,5,FALSE)),"")</f>
        <v/>
      </c>
      <c r="E54" s="12" t="str">
        <f>IFERROR(IFERROR(VLOOKUP("D",[1]Eingabe!A46:J46,2,FALSE),VLOOKUP("D (TP)",[1]Eingabe!A46:J46,2,FALSE)),"")</f>
        <v/>
      </c>
      <c r="F54" s="30" t="str">
        <f>IFERROR(IFERROR(VLOOKUP("D",[1]Eingabe!A46:J46,7,FALSE),VLOOKUP("D (TP)",[1]Eingabe!A46:J46,7,FALSE)),"")</f>
        <v/>
      </c>
      <c r="G54" s="30" t="str">
        <f>IFERROR(IFERROR(VLOOKUP("D",[1]Eingabe!A46:J46,8,FALSE),VLOOKUP("D (TP)",[1]Eingabe!A46:J46,8,FALSE)),"")</f>
        <v/>
      </c>
      <c r="H54" s="30" t="str">
        <f>IFERROR(IFERROR(VLOOKUP("D",[1]Eingabe!A46:J46,9,FALSE),VLOOKUP("D (TP)",[1]Eingabe!A46:J46,9,FALSE)),"")</f>
        <v/>
      </c>
      <c r="I54" s="31" t="str">
        <f>IFERROR(IFERROR(VLOOKUP("D",[1]Eingabe!A46:J46,10,FALSE),VLOOKUP("D (TP)",[1]Eingabe!A46:J46,10,FALSE)),"")</f>
        <v/>
      </c>
      <c r="J54" s="28" t="str">
        <f t="shared" si="1"/>
        <v/>
      </c>
      <c r="K54" s="4" t="str">
        <f>IFERROR(VLOOKUP(J54,[1]Punktevergabe!$A$2:$B$107,2,FALSE),"")</f>
        <v/>
      </c>
      <c r="L54" s="6"/>
    </row>
    <row r="55" spans="1:12" ht="13.5" thickBot="1">
      <c r="A55" s="12" t="str">
        <f>IFERROR(IFERROR(VLOOKUP("D (TP)",[1]Eingabe!A47:J47,1,FALSE),VLOOKUP("D",[1]Eingabe!A47:J47,1,FALSE)),"")</f>
        <v/>
      </c>
      <c r="B55" s="12" t="str">
        <f>IFERROR(IFERROR(VLOOKUP("D",[1]Eingabe!A47:J47,3,FALSE),VLOOKUP("D (TP)",[1]Eingabe!A47:J47,3,FALSE)),"")</f>
        <v/>
      </c>
      <c r="C55" s="12" t="str">
        <f>IFERROR(IFERROR(VLOOKUP("D",[1]Eingabe!A47:J47,4,FALSE),VLOOKUP("D (TP)",[1]Eingabe!A47:J47,4,FALSE)),"")</f>
        <v/>
      </c>
      <c r="D55" s="12" t="str">
        <f>IFERROR(IFERROR(VLOOKUP("D",[1]Eingabe!A47:J47,5,FALSE),VLOOKUP("D (TP)",[1]Eingabe!A47:J47,5,FALSE)),"")</f>
        <v/>
      </c>
      <c r="E55" s="12" t="str">
        <f>IFERROR(IFERROR(VLOOKUP("D",[1]Eingabe!A47:J47,2,FALSE),VLOOKUP("D (TP)",[1]Eingabe!A47:J47,2,FALSE)),"")</f>
        <v/>
      </c>
      <c r="F55" s="30" t="str">
        <f>IFERROR(IFERROR(VLOOKUP("D",[1]Eingabe!A47:J47,7,FALSE),VLOOKUP("D (TP)",[1]Eingabe!A47:J47,7,FALSE)),"")</f>
        <v/>
      </c>
      <c r="G55" s="30" t="str">
        <f>IFERROR(IFERROR(VLOOKUP("D",[1]Eingabe!A47:J47,8,FALSE),VLOOKUP("D (TP)",[1]Eingabe!A47:J47,8,FALSE)),"")</f>
        <v/>
      </c>
      <c r="H55" s="30" t="str">
        <f>IFERROR(IFERROR(VLOOKUP("D",[1]Eingabe!A47:J47,9,FALSE),VLOOKUP("D (TP)",[1]Eingabe!A47:J47,9,FALSE)),"")</f>
        <v/>
      </c>
      <c r="I55" s="31" t="str">
        <f>IFERROR(IFERROR(VLOOKUP("D",[1]Eingabe!A47:J47,10,FALSE),VLOOKUP("D (TP)",[1]Eingabe!A47:J47,10,FALSE)),"")</f>
        <v/>
      </c>
      <c r="J55" s="28" t="str">
        <f t="shared" si="1"/>
        <v/>
      </c>
      <c r="K55" s="4" t="str">
        <f>IFERROR(VLOOKUP(J55,[1]Punktevergabe!$A$2:$B$107,2,FALSE),"")</f>
        <v/>
      </c>
      <c r="L55" s="6"/>
    </row>
    <row r="56" spans="1:12" ht="13.5" thickBot="1">
      <c r="A56" s="12" t="str">
        <f>IFERROR(IFERROR(VLOOKUP("D (TP)",[1]Eingabe!A48:J48,1,FALSE),VLOOKUP("D",[1]Eingabe!A48:J48,1,FALSE)),"")</f>
        <v/>
      </c>
      <c r="B56" s="12" t="str">
        <f>IFERROR(IFERROR(VLOOKUP("D",[1]Eingabe!A48:J48,3,FALSE),VLOOKUP("D (TP)",[1]Eingabe!A48:J48,3,FALSE)),"")</f>
        <v/>
      </c>
      <c r="C56" s="12" t="str">
        <f>IFERROR(IFERROR(VLOOKUP("D",[1]Eingabe!A48:J48,4,FALSE),VLOOKUP("D (TP)",[1]Eingabe!A48:J48,4,FALSE)),"")</f>
        <v/>
      </c>
      <c r="D56" s="12" t="str">
        <f>IFERROR(IFERROR(VLOOKUP("D",[1]Eingabe!A48:J48,5,FALSE),VLOOKUP("D (TP)",[1]Eingabe!A48:J48,5,FALSE)),"")</f>
        <v/>
      </c>
      <c r="E56" s="12" t="str">
        <f>IFERROR(IFERROR(VLOOKUP("D",[1]Eingabe!A48:J48,2,FALSE),VLOOKUP("D (TP)",[1]Eingabe!A48:J48,2,FALSE)),"")</f>
        <v/>
      </c>
      <c r="F56" s="30" t="str">
        <f>IFERROR(IFERROR(VLOOKUP("D",[1]Eingabe!A48:J48,7,FALSE),VLOOKUP("D (TP)",[1]Eingabe!A48:J48,7,FALSE)),"")</f>
        <v/>
      </c>
      <c r="G56" s="30" t="str">
        <f>IFERROR(IFERROR(VLOOKUP("D",[1]Eingabe!A48:J48,8,FALSE),VLOOKUP("D (TP)",[1]Eingabe!A48:J48,8,FALSE)),"")</f>
        <v/>
      </c>
      <c r="H56" s="30" t="str">
        <f>IFERROR(IFERROR(VLOOKUP("D",[1]Eingabe!A48:J48,9,FALSE),VLOOKUP("D (TP)",[1]Eingabe!A48:J48,9,FALSE)),"")</f>
        <v/>
      </c>
      <c r="I56" s="31" t="str">
        <f>IFERROR(IFERROR(VLOOKUP("D",[1]Eingabe!A48:J48,10,FALSE),VLOOKUP("D (TP)",[1]Eingabe!A48:J48,10,FALSE)),"")</f>
        <v/>
      </c>
      <c r="J56" s="28" t="str">
        <f t="shared" si="1"/>
        <v/>
      </c>
      <c r="K56" s="4" t="str">
        <f>IFERROR(VLOOKUP(J56,[1]Punktevergabe!$A$2:$B$107,2,FALSE),"")</f>
        <v/>
      </c>
      <c r="L56" s="6"/>
    </row>
    <row r="57" spans="1:12" ht="13.5" thickBot="1">
      <c r="A57" s="12" t="str">
        <f>IFERROR(IFERROR(VLOOKUP("D (TP)",[1]Eingabe!A49:J49,1,FALSE),VLOOKUP("D",[1]Eingabe!A49:J49,1,FALSE)),"")</f>
        <v/>
      </c>
      <c r="B57" s="12" t="str">
        <f>IFERROR(IFERROR(VLOOKUP("D",[1]Eingabe!A49:J49,3,FALSE),VLOOKUP("D (TP)",[1]Eingabe!A49:J49,3,FALSE)),"")</f>
        <v/>
      </c>
      <c r="C57" s="12" t="str">
        <f>IFERROR(IFERROR(VLOOKUP("D",[1]Eingabe!A49:J49,4,FALSE),VLOOKUP("D (TP)",[1]Eingabe!A49:J49,4,FALSE)),"")</f>
        <v/>
      </c>
      <c r="D57" s="12" t="str">
        <f>IFERROR(IFERROR(VLOOKUP("D",[1]Eingabe!A49:J49,5,FALSE),VLOOKUP("D (TP)",[1]Eingabe!A49:J49,5,FALSE)),"")</f>
        <v/>
      </c>
      <c r="E57" s="12" t="str">
        <f>IFERROR(IFERROR(VLOOKUP("D",[1]Eingabe!A49:J49,2,FALSE),VLOOKUP("D (TP)",[1]Eingabe!A49:J49,2,FALSE)),"")</f>
        <v/>
      </c>
      <c r="F57" s="30" t="str">
        <f>IFERROR(IFERROR(VLOOKUP("D",[1]Eingabe!A49:J49,7,FALSE),VLOOKUP("D (TP)",[1]Eingabe!A49:J49,7,FALSE)),"")</f>
        <v/>
      </c>
      <c r="G57" s="30" t="str">
        <f>IFERROR(IFERROR(VLOOKUP("D",[1]Eingabe!A49:J49,8,FALSE),VLOOKUP("D (TP)",[1]Eingabe!A49:J49,8,FALSE)),"")</f>
        <v/>
      </c>
      <c r="H57" s="30" t="str">
        <f>IFERROR(IFERROR(VLOOKUP("D",[1]Eingabe!A49:J49,9,FALSE),VLOOKUP("D (TP)",[1]Eingabe!A49:J49,9,FALSE)),"")</f>
        <v/>
      </c>
      <c r="I57" s="31" t="str">
        <f>IFERROR(IFERROR(VLOOKUP("D",[1]Eingabe!A49:J49,10,FALSE),VLOOKUP("D (TP)",[1]Eingabe!A49:J49,10,FALSE)),"")</f>
        <v/>
      </c>
      <c r="J57" s="28" t="str">
        <f t="shared" si="1"/>
        <v/>
      </c>
      <c r="K57" s="4" t="str">
        <f>IFERROR(VLOOKUP(J57,[1]Punktevergabe!$A$2:$B$107,2,FALSE),"")</f>
        <v/>
      </c>
      <c r="L57" s="6"/>
    </row>
    <row r="58" spans="1:12" ht="13.5" thickBot="1">
      <c r="A58" s="12" t="str">
        <f>IFERROR(IFERROR(VLOOKUP("D (TP)",[1]Eingabe!A50:J50,1,FALSE),VLOOKUP("D",[1]Eingabe!A50:J50,1,FALSE)),"")</f>
        <v/>
      </c>
      <c r="B58" s="12" t="str">
        <f>IFERROR(IFERROR(VLOOKUP("D",[1]Eingabe!A50:J50,3,FALSE),VLOOKUP("D (TP)",[1]Eingabe!A50:J50,3,FALSE)),"")</f>
        <v/>
      </c>
      <c r="C58" s="12" t="str">
        <f>IFERROR(IFERROR(VLOOKUP("D",[1]Eingabe!A50:J50,4,FALSE),VLOOKUP("D (TP)",[1]Eingabe!A50:J50,4,FALSE)),"")</f>
        <v/>
      </c>
      <c r="D58" s="12" t="str">
        <f>IFERROR(IFERROR(VLOOKUP("D",[1]Eingabe!A50:J50,5,FALSE),VLOOKUP("D (TP)",[1]Eingabe!A50:J50,5,FALSE)),"")</f>
        <v/>
      </c>
      <c r="E58" s="12" t="str">
        <f>IFERROR(IFERROR(VLOOKUP("D",[1]Eingabe!A50:J50,2,FALSE),VLOOKUP("D (TP)",[1]Eingabe!A50:J50,2,FALSE)),"")</f>
        <v/>
      </c>
      <c r="F58" s="30" t="str">
        <f>IFERROR(IFERROR(VLOOKUP("D",[1]Eingabe!A50:J50,7,FALSE),VLOOKUP("D (TP)",[1]Eingabe!A50:J50,7,FALSE)),"")</f>
        <v/>
      </c>
      <c r="G58" s="30" t="str">
        <f>IFERROR(IFERROR(VLOOKUP("D",[1]Eingabe!A50:J50,8,FALSE),VLOOKUP("D (TP)",[1]Eingabe!A50:J50,8,FALSE)),"")</f>
        <v/>
      </c>
      <c r="H58" s="30" t="str">
        <f>IFERROR(IFERROR(VLOOKUP("D",[1]Eingabe!A50:J50,9,FALSE),VLOOKUP("D (TP)",[1]Eingabe!A50:J50,9,FALSE)),"")</f>
        <v/>
      </c>
      <c r="I58" s="31" t="str">
        <f>IFERROR(IFERROR(VLOOKUP("D",[1]Eingabe!A50:J50,10,FALSE),VLOOKUP("D (TP)",[1]Eingabe!A50:J50,10,FALSE)),"")</f>
        <v/>
      </c>
      <c r="J58" s="28" t="str">
        <f t="shared" si="1"/>
        <v/>
      </c>
      <c r="K58" s="4" t="str">
        <f>IFERROR(VLOOKUP(J58,[1]Punktevergabe!$A$2:$B$107,2,FALSE),"")</f>
        <v/>
      </c>
      <c r="L58" s="6"/>
    </row>
    <row r="59" spans="1:12" ht="13.5" thickBot="1">
      <c r="A59" s="12" t="str">
        <f>IFERROR(IFERROR(VLOOKUP("D (TP)",[1]Eingabe!A51:J51,1,FALSE),VLOOKUP("D",[1]Eingabe!A51:J51,1,FALSE)),"")</f>
        <v/>
      </c>
      <c r="B59" s="12" t="str">
        <f>IFERROR(IFERROR(VLOOKUP("D",[1]Eingabe!A51:J51,3,FALSE),VLOOKUP("D (TP)",[1]Eingabe!A51:J51,3,FALSE)),"")</f>
        <v/>
      </c>
      <c r="C59" s="12" t="str">
        <f>IFERROR(IFERROR(VLOOKUP("D",[1]Eingabe!A51:J51,4,FALSE),VLOOKUP("D (TP)",[1]Eingabe!A51:J51,4,FALSE)),"")</f>
        <v/>
      </c>
      <c r="D59" s="12" t="str">
        <f>IFERROR(IFERROR(VLOOKUP("D",[1]Eingabe!A51:J51,5,FALSE),VLOOKUP("D (TP)",[1]Eingabe!A51:J51,5,FALSE)),"")</f>
        <v/>
      </c>
      <c r="E59" s="12" t="str">
        <f>IFERROR(IFERROR(VLOOKUP("D",[1]Eingabe!A51:J51,2,FALSE),VLOOKUP("D (TP)",[1]Eingabe!A51:J51,2,FALSE)),"")</f>
        <v/>
      </c>
      <c r="F59" s="30" t="str">
        <f>IFERROR(IFERROR(VLOOKUP("D",[1]Eingabe!A51:J51,7,FALSE),VLOOKUP("D (TP)",[1]Eingabe!A51:J51,7,FALSE)),"")</f>
        <v/>
      </c>
      <c r="G59" s="30" t="str">
        <f>IFERROR(IFERROR(VLOOKUP("D",[1]Eingabe!A51:J51,8,FALSE),VLOOKUP("D (TP)",[1]Eingabe!A51:J51,8,FALSE)),"")</f>
        <v/>
      </c>
      <c r="H59" s="30" t="str">
        <f>IFERROR(IFERROR(VLOOKUP("D",[1]Eingabe!A51:J51,9,FALSE),VLOOKUP("D (TP)",[1]Eingabe!A51:J51,9,FALSE)),"")</f>
        <v/>
      </c>
      <c r="I59" s="31" t="str">
        <f>IFERROR(IFERROR(VLOOKUP("D",[1]Eingabe!A51:J51,10,FALSE),VLOOKUP("D (TP)",[1]Eingabe!A51:J51,10,FALSE)),"")</f>
        <v/>
      </c>
      <c r="J59" s="28" t="str">
        <f t="shared" si="1"/>
        <v/>
      </c>
      <c r="K59" s="4" t="str">
        <f>IFERROR(VLOOKUP(J59,[1]Punktevergabe!$A$2:$B$107,2,FALSE),"")</f>
        <v/>
      </c>
    </row>
    <row r="60" spans="1:12" ht="13.5" thickBot="1">
      <c r="A60" s="12" t="str">
        <f>IFERROR(IFERROR(VLOOKUP("D (TP)",[1]Eingabe!A52:J52,1,FALSE),VLOOKUP("D",[1]Eingabe!A52:J52,1,FALSE)),"")</f>
        <v/>
      </c>
      <c r="B60" s="12" t="str">
        <f>IFERROR(IFERROR(VLOOKUP("D",[1]Eingabe!A52:J52,3,FALSE),VLOOKUP("D (TP)",[1]Eingabe!A52:J52,3,FALSE)),"")</f>
        <v/>
      </c>
      <c r="C60" s="12" t="str">
        <f>IFERROR(IFERROR(VLOOKUP("D",[1]Eingabe!A52:J52,4,FALSE),VLOOKUP("D (TP)",[1]Eingabe!A52:J52,4,FALSE)),"")</f>
        <v/>
      </c>
      <c r="D60" s="12" t="str">
        <f>IFERROR(IFERROR(VLOOKUP("D",[1]Eingabe!A52:J52,5,FALSE),VLOOKUP("D (TP)",[1]Eingabe!A52:J52,5,FALSE)),"")</f>
        <v/>
      </c>
      <c r="E60" s="12" t="str">
        <f>IFERROR(IFERROR(VLOOKUP("D",[1]Eingabe!A52:J52,2,FALSE),VLOOKUP("D (TP)",[1]Eingabe!A52:J52,2,FALSE)),"")</f>
        <v/>
      </c>
      <c r="F60" s="30" t="str">
        <f>IFERROR(IFERROR(VLOOKUP("D",[1]Eingabe!A52:J52,7,FALSE),VLOOKUP("D (TP)",[1]Eingabe!A52:J52,7,FALSE)),"")</f>
        <v/>
      </c>
      <c r="G60" s="30" t="str">
        <f>IFERROR(IFERROR(VLOOKUP("D",[1]Eingabe!A52:J52,8,FALSE),VLOOKUP("D (TP)",[1]Eingabe!A52:J52,8,FALSE)),"")</f>
        <v/>
      </c>
      <c r="H60" s="30" t="str">
        <f>IFERROR(IFERROR(VLOOKUP("D",[1]Eingabe!A52:J52,9,FALSE),VLOOKUP("D (TP)",[1]Eingabe!A52:J52,9,FALSE)),"")</f>
        <v/>
      </c>
      <c r="I60" s="31" t="str">
        <f>IFERROR(IFERROR(VLOOKUP("D",[1]Eingabe!A52:J52,10,FALSE),VLOOKUP("D (TP)",[1]Eingabe!A52:J52,10,FALSE)),"")</f>
        <v/>
      </c>
      <c r="J60" s="28" t="str">
        <f t="shared" si="1"/>
        <v/>
      </c>
      <c r="K60" s="4" t="str">
        <f>IFERROR(VLOOKUP(J60,[1]Punktevergabe!$A$2:$B$107,2,FALSE),"")</f>
        <v/>
      </c>
    </row>
    <row r="61" spans="1:12" ht="13.5" thickBot="1">
      <c r="A61" s="12" t="str">
        <f>IFERROR(IFERROR(VLOOKUP("D (TP)",[1]Eingabe!A53:J53,1,FALSE),VLOOKUP("D",[1]Eingabe!A53:J53,1,FALSE)),"")</f>
        <v/>
      </c>
      <c r="B61" s="12" t="str">
        <f>IFERROR(IFERROR(VLOOKUP("D",[1]Eingabe!A53:J53,3,FALSE),VLOOKUP("D (TP)",[1]Eingabe!A53:J53,3,FALSE)),"")</f>
        <v/>
      </c>
      <c r="C61" s="12" t="str">
        <f>IFERROR(IFERROR(VLOOKUP("D",[1]Eingabe!A53:J53,4,FALSE),VLOOKUP("D (TP)",[1]Eingabe!A53:J53,4,FALSE)),"")</f>
        <v/>
      </c>
      <c r="D61" s="12" t="str">
        <f>IFERROR(IFERROR(VLOOKUP("D",[1]Eingabe!A53:J53,5,FALSE),VLOOKUP("D (TP)",[1]Eingabe!A53:J53,5,FALSE)),"")</f>
        <v/>
      </c>
      <c r="E61" s="12" t="str">
        <f>IFERROR(IFERROR(VLOOKUP("D",[1]Eingabe!A53:J53,2,FALSE),VLOOKUP("D (TP)",[1]Eingabe!A53:J53,2,FALSE)),"")</f>
        <v/>
      </c>
      <c r="F61" s="30" t="str">
        <f>IFERROR(IFERROR(VLOOKUP("D",[1]Eingabe!A53:J53,7,FALSE),VLOOKUP("D (TP)",[1]Eingabe!A53:J53,7,FALSE)),"")</f>
        <v/>
      </c>
      <c r="G61" s="30" t="str">
        <f>IFERROR(IFERROR(VLOOKUP("D",[1]Eingabe!A53:J53,8,FALSE),VLOOKUP("D (TP)",[1]Eingabe!A53:J53,8,FALSE)),"")</f>
        <v/>
      </c>
      <c r="H61" s="30" t="str">
        <f>IFERROR(IFERROR(VLOOKUP("D",[1]Eingabe!A53:J53,9,FALSE),VLOOKUP("D (TP)",[1]Eingabe!A53:J53,9,FALSE)),"")</f>
        <v/>
      </c>
      <c r="I61" s="31" t="str">
        <f>IFERROR(IFERROR(VLOOKUP("D",[1]Eingabe!A53:J53,10,FALSE),VLOOKUP("D (TP)",[1]Eingabe!A53:J53,10,FALSE)),"")</f>
        <v/>
      </c>
      <c r="J61" s="28" t="str">
        <f t="shared" si="1"/>
        <v/>
      </c>
      <c r="K61" s="4" t="str">
        <f>IFERROR(VLOOKUP(J61,[1]Punktevergabe!$A$2:$B$107,2,FALSE),"")</f>
        <v/>
      </c>
    </row>
    <row r="62" spans="1:12" ht="13.5" thickBot="1">
      <c r="A62" s="12" t="str">
        <f>IFERROR(IFERROR(VLOOKUP("D (TP)",[1]Eingabe!A54:J54,1,FALSE),VLOOKUP("D",[1]Eingabe!A54:J54,1,FALSE)),"")</f>
        <v/>
      </c>
      <c r="B62" s="12" t="str">
        <f>IFERROR(IFERROR(VLOOKUP("D",[1]Eingabe!A54:J54,3,FALSE),VLOOKUP("D (TP)",[1]Eingabe!A54:J54,3,FALSE)),"")</f>
        <v/>
      </c>
      <c r="C62" s="12" t="str">
        <f>IFERROR(IFERROR(VLOOKUP("D",[1]Eingabe!A54:J54,4,FALSE),VLOOKUP("D (TP)",[1]Eingabe!A54:J54,4,FALSE)),"")</f>
        <v/>
      </c>
      <c r="D62" s="12" t="str">
        <f>IFERROR(IFERROR(VLOOKUP("D",[1]Eingabe!A54:J54,5,FALSE),VLOOKUP("D (TP)",[1]Eingabe!A54:J54,5,FALSE)),"")</f>
        <v/>
      </c>
      <c r="E62" s="12" t="str">
        <f>IFERROR(IFERROR(VLOOKUP("D",[1]Eingabe!A54:J54,2,FALSE),VLOOKUP("D (TP)",[1]Eingabe!A54:J54,2,FALSE)),"")</f>
        <v/>
      </c>
      <c r="F62" s="30" t="str">
        <f>IFERROR(IFERROR(VLOOKUP("D",[1]Eingabe!A54:J54,7,FALSE),VLOOKUP("D (TP)",[1]Eingabe!A54:J54,7,FALSE)),"")</f>
        <v/>
      </c>
      <c r="G62" s="30" t="str">
        <f>IFERROR(IFERROR(VLOOKUP("D",[1]Eingabe!A54:J54,8,FALSE),VLOOKUP("D (TP)",[1]Eingabe!A54:J54,8,FALSE)),"")</f>
        <v/>
      </c>
      <c r="H62" s="30" t="str">
        <f>IFERROR(IFERROR(VLOOKUP("D",[1]Eingabe!A54:J54,9,FALSE),VLOOKUP("D (TP)",[1]Eingabe!A54:J54,9,FALSE)),"")</f>
        <v/>
      </c>
      <c r="I62" s="31" t="str">
        <f>IFERROR(IFERROR(VLOOKUP("D",[1]Eingabe!A54:J54,10,FALSE),VLOOKUP("D (TP)",[1]Eingabe!A54:J54,10,FALSE)),"")</f>
        <v/>
      </c>
      <c r="J62" s="28" t="str">
        <f t="shared" si="1"/>
        <v/>
      </c>
      <c r="K62" s="4" t="str">
        <f>IFERROR(VLOOKUP(J62,[1]Punktevergabe!$A$2:$B$107,2,FALSE),"")</f>
        <v/>
      </c>
    </row>
    <row r="63" spans="1:12" ht="13.5" thickBot="1">
      <c r="A63" s="12" t="str">
        <f>IFERROR(IFERROR(VLOOKUP("D (TP)",[1]Eingabe!A55:J55,1,FALSE),VLOOKUP("D",[1]Eingabe!A55:J55,1,FALSE)),"")</f>
        <v/>
      </c>
      <c r="B63" s="12" t="str">
        <f>IFERROR(IFERROR(VLOOKUP("D",[1]Eingabe!A55:J55,3,FALSE),VLOOKUP("D (TP)",[1]Eingabe!A55:J55,3,FALSE)),"")</f>
        <v/>
      </c>
      <c r="C63" s="12" t="str">
        <f>IFERROR(IFERROR(VLOOKUP("D",[1]Eingabe!A55:J55,4,FALSE),VLOOKUP("D (TP)",[1]Eingabe!A55:J55,4,FALSE)),"")</f>
        <v/>
      </c>
      <c r="D63" s="12" t="str">
        <f>IFERROR(IFERROR(VLOOKUP("D",[1]Eingabe!A55:J55,5,FALSE),VLOOKUP("D (TP)",[1]Eingabe!A55:J55,5,FALSE)),"")</f>
        <v/>
      </c>
      <c r="E63" s="12" t="str">
        <f>IFERROR(IFERROR(VLOOKUP("D",[1]Eingabe!A55:J55,2,FALSE),VLOOKUP("D (TP)",[1]Eingabe!A55:J55,2,FALSE)),"")</f>
        <v/>
      </c>
      <c r="F63" s="30" t="str">
        <f>IFERROR(IFERROR(VLOOKUP("D",[1]Eingabe!A55:J55,7,FALSE),VLOOKUP("D (TP)",[1]Eingabe!A55:J55,7,FALSE)),"")</f>
        <v/>
      </c>
      <c r="G63" s="30" t="str">
        <f>IFERROR(IFERROR(VLOOKUP("D",[1]Eingabe!A55:J55,8,FALSE),VLOOKUP("D (TP)",[1]Eingabe!A55:J55,8,FALSE)),"")</f>
        <v/>
      </c>
      <c r="H63" s="30" t="str">
        <f>IFERROR(IFERROR(VLOOKUP("D",[1]Eingabe!A55:J55,9,FALSE),VLOOKUP("D (TP)",[1]Eingabe!A55:J55,9,FALSE)),"")</f>
        <v/>
      </c>
      <c r="I63" s="31" t="str">
        <f>IFERROR(IFERROR(VLOOKUP("D",[1]Eingabe!A55:J55,10,FALSE),VLOOKUP("D (TP)",[1]Eingabe!A55:J55,10,FALSE)),"")</f>
        <v/>
      </c>
      <c r="J63" s="28" t="str">
        <f t="shared" si="1"/>
        <v/>
      </c>
      <c r="K63" s="4" t="str">
        <f>IFERROR(VLOOKUP(J63,[1]Punktevergabe!$A$2:$B$107,2,FALSE),"")</f>
        <v/>
      </c>
    </row>
    <row r="64" spans="1:12" ht="13.5" thickBot="1">
      <c r="A64" s="12" t="str">
        <f>IFERROR(IFERROR(VLOOKUP("D (TP)",[1]Eingabe!A56:J56,1,FALSE),VLOOKUP("D",[1]Eingabe!A56:J56,1,FALSE)),"")</f>
        <v/>
      </c>
      <c r="B64" s="12" t="str">
        <f>IFERROR(IFERROR(VLOOKUP("D",[1]Eingabe!A56:J56,3,FALSE),VLOOKUP("D (TP)",[1]Eingabe!A56:J56,3,FALSE)),"")</f>
        <v/>
      </c>
      <c r="C64" s="12" t="str">
        <f>IFERROR(IFERROR(VLOOKUP("D",[1]Eingabe!A56:J56,4,FALSE),VLOOKUP("D (TP)",[1]Eingabe!A56:J56,4,FALSE)),"")</f>
        <v/>
      </c>
      <c r="D64" s="12" t="str">
        <f>IFERROR(IFERROR(VLOOKUP("D",[1]Eingabe!A56:J56,5,FALSE),VLOOKUP("D (TP)",[1]Eingabe!A56:J56,5,FALSE)),"")</f>
        <v/>
      </c>
      <c r="E64" s="12" t="str">
        <f>IFERROR(IFERROR(VLOOKUP("D",[1]Eingabe!A56:J56,2,FALSE),VLOOKUP("D (TP)",[1]Eingabe!A56:J56,2,FALSE)),"")</f>
        <v/>
      </c>
      <c r="F64" s="30" t="str">
        <f>IFERROR(IFERROR(VLOOKUP("D",[1]Eingabe!A56:J56,7,FALSE),VLOOKUP("D (TP)",[1]Eingabe!A56:J56,7,FALSE)),"")</f>
        <v/>
      </c>
      <c r="G64" s="30" t="str">
        <f>IFERROR(IFERROR(VLOOKUP("D",[1]Eingabe!A56:J56,8,FALSE),VLOOKUP("D (TP)",[1]Eingabe!A56:J56,8,FALSE)),"")</f>
        <v/>
      </c>
      <c r="H64" s="30" t="str">
        <f>IFERROR(IFERROR(VLOOKUP("D",[1]Eingabe!A56:J56,9,FALSE),VLOOKUP("D (TP)",[1]Eingabe!A56:J56,9,FALSE)),"")</f>
        <v/>
      </c>
      <c r="I64" s="31" t="str">
        <f>IFERROR(IFERROR(VLOOKUP("D",[1]Eingabe!A56:J56,10,FALSE),VLOOKUP("D (TP)",[1]Eingabe!A56:J56,10,FALSE)),"")</f>
        <v/>
      </c>
      <c r="J64" s="28" t="str">
        <f t="shared" si="1"/>
        <v/>
      </c>
      <c r="K64" s="4" t="str">
        <f>IFERROR(VLOOKUP(J64,[1]Punktevergabe!$A$2:$B$107,2,FALSE),"")</f>
        <v/>
      </c>
    </row>
    <row r="65" spans="1:11" ht="13.5" thickBot="1">
      <c r="A65" s="12" t="str">
        <f>IFERROR(IFERROR(VLOOKUP("D (TP)",[1]Eingabe!A57:J57,1,FALSE),VLOOKUP("D",[1]Eingabe!A57:J57,1,FALSE)),"")</f>
        <v/>
      </c>
      <c r="B65" s="12" t="str">
        <f>IFERROR(IFERROR(VLOOKUP("D",[1]Eingabe!A57:J57,3,FALSE),VLOOKUP("D (TP)",[1]Eingabe!A57:J57,3,FALSE)),"")</f>
        <v/>
      </c>
      <c r="C65" s="12" t="str">
        <f>IFERROR(IFERROR(VLOOKUP("D",[1]Eingabe!A57:J57,4,FALSE),VLOOKUP("D (TP)",[1]Eingabe!A57:J57,4,FALSE)),"")</f>
        <v/>
      </c>
      <c r="D65" s="12" t="str">
        <f>IFERROR(IFERROR(VLOOKUP("D",[1]Eingabe!A57:J57,5,FALSE),VLOOKUP("D (TP)",[1]Eingabe!A57:J57,5,FALSE)),"")</f>
        <v/>
      </c>
      <c r="E65" s="12" t="str">
        <f>IFERROR(IFERROR(VLOOKUP("D",[1]Eingabe!A57:J57,2,FALSE),VLOOKUP("D (TP)",[1]Eingabe!A57:J57,2,FALSE)),"")</f>
        <v/>
      </c>
      <c r="F65" s="30" t="str">
        <f>IFERROR(IFERROR(VLOOKUP("D",[1]Eingabe!A57:J57,7,FALSE),VLOOKUP("D (TP)",[1]Eingabe!A57:J57,7,FALSE)),"")</f>
        <v/>
      </c>
      <c r="G65" s="30" t="str">
        <f>IFERROR(IFERROR(VLOOKUP("D",[1]Eingabe!A57:J57,8,FALSE),VLOOKUP("D (TP)",[1]Eingabe!A57:J57,8,FALSE)),"")</f>
        <v/>
      </c>
      <c r="H65" s="30" t="str">
        <f>IFERROR(IFERROR(VLOOKUP("D",[1]Eingabe!A57:J57,9,FALSE),VLOOKUP("D (TP)",[1]Eingabe!A57:J57,9,FALSE)),"")</f>
        <v/>
      </c>
      <c r="I65" s="31" t="str">
        <f>IFERROR(IFERROR(VLOOKUP("D",[1]Eingabe!A57:J57,10,FALSE),VLOOKUP("D (TP)",[1]Eingabe!A57:J57,10,FALSE)),"")</f>
        <v/>
      </c>
      <c r="J65" s="28" t="str">
        <f t="shared" si="1"/>
        <v/>
      </c>
      <c r="K65" s="4" t="str">
        <f>IFERROR(VLOOKUP(J65,[1]Punktevergabe!$A$2:$B$107,2,FALSE),"")</f>
        <v/>
      </c>
    </row>
    <row r="66" spans="1:11" ht="13.5" thickBot="1">
      <c r="A66" s="12" t="str">
        <f>IFERROR(IFERROR(VLOOKUP("D (TP)",[1]Eingabe!A58:J58,1,FALSE),VLOOKUP("D",[1]Eingabe!A58:J58,1,FALSE)),"")</f>
        <v/>
      </c>
      <c r="B66" s="12" t="str">
        <f>IFERROR(IFERROR(VLOOKUP("D",[1]Eingabe!A58:J58,3,FALSE),VLOOKUP("D (TP)",[1]Eingabe!A58:J58,3,FALSE)),"")</f>
        <v/>
      </c>
      <c r="C66" s="12" t="str">
        <f>IFERROR(IFERROR(VLOOKUP("D",[1]Eingabe!A58:J58,4,FALSE),VLOOKUP("D (TP)",[1]Eingabe!A58:J58,4,FALSE)),"")</f>
        <v/>
      </c>
      <c r="D66" s="12" t="str">
        <f>IFERROR(IFERROR(VLOOKUP("D",[1]Eingabe!A58:J58,5,FALSE),VLOOKUP("D (TP)",[1]Eingabe!A58:J58,5,FALSE)),"")</f>
        <v/>
      </c>
      <c r="E66" s="12" t="str">
        <f>IFERROR(IFERROR(VLOOKUP("D",[1]Eingabe!A58:J58,2,FALSE),VLOOKUP("D (TP)",[1]Eingabe!A58:J58,2,FALSE)),"")</f>
        <v/>
      </c>
      <c r="F66" s="30" t="str">
        <f>IFERROR(IFERROR(VLOOKUP("D",[1]Eingabe!A58:J58,7,FALSE),VLOOKUP("D (TP)",[1]Eingabe!A58:J58,7,FALSE)),"")</f>
        <v/>
      </c>
      <c r="G66" s="30" t="str">
        <f>IFERROR(IFERROR(VLOOKUP("D",[1]Eingabe!A58:J58,8,FALSE),VLOOKUP("D (TP)",[1]Eingabe!A58:J58,8,FALSE)),"")</f>
        <v/>
      </c>
      <c r="H66" s="30" t="str">
        <f>IFERROR(IFERROR(VLOOKUP("D",[1]Eingabe!A58:J58,9,FALSE),VLOOKUP("D (TP)",[1]Eingabe!A58:J58,9,FALSE)),"")</f>
        <v/>
      </c>
      <c r="I66" s="31" t="str">
        <f>IFERROR(IFERROR(VLOOKUP("D",[1]Eingabe!A58:J58,10,FALSE),VLOOKUP("D (TP)",[1]Eingabe!A58:J58,10,FALSE)),"")</f>
        <v/>
      </c>
      <c r="J66" s="28" t="str">
        <f t="shared" si="1"/>
        <v/>
      </c>
      <c r="K66" s="4" t="str">
        <f>IFERROR(VLOOKUP(J66,[1]Punktevergabe!$A$2:$B$107,2,FALSE),"")</f>
        <v/>
      </c>
    </row>
    <row r="67" spans="1:11" ht="13.5" thickBot="1">
      <c r="A67" s="12" t="str">
        <f>IFERROR(IFERROR(VLOOKUP("D (TP)",[1]Eingabe!A59:J59,1,FALSE),VLOOKUP("D",[1]Eingabe!A59:J59,1,FALSE)),"")</f>
        <v/>
      </c>
      <c r="B67" s="12" t="str">
        <f>IFERROR(IFERROR(VLOOKUP("D",[1]Eingabe!A59:J59,3,FALSE),VLOOKUP("D (TP)",[1]Eingabe!A59:J59,3,FALSE)),"")</f>
        <v/>
      </c>
      <c r="C67" s="12" t="str">
        <f>IFERROR(IFERROR(VLOOKUP("D",[1]Eingabe!A59:J59,4,FALSE),VLOOKUP("D (TP)",[1]Eingabe!A59:J59,4,FALSE)),"")</f>
        <v/>
      </c>
      <c r="D67" s="12" t="str">
        <f>IFERROR(IFERROR(VLOOKUP("D",[1]Eingabe!A59:J59,5,FALSE),VLOOKUP("D (TP)",[1]Eingabe!A59:J59,5,FALSE)),"")</f>
        <v/>
      </c>
      <c r="E67" s="12" t="str">
        <f>IFERROR(IFERROR(VLOOKUP("D",[1]Eingabe!A59:J59,2,FALSE),VLOOKUP("D (TP)",[1]Eingabe!A59:J59,2,FALSE)),"")</f>
        <v/>
      </c>
      <c r="F67" s="30" t="str">
        <f>IFERROR(IFERROR(VLOOKUP("D",[1]Eingabe!A59:J59,7,FALSE),VLOOKUP("D (TP)",[1]Eingabe!A59:J59,7,FALSE)),"")</f>
        <v/>
      </c>
      <c r="G67" s="30" t="str">
        <f>IFERROR(IFERROR(VLOOKUP("D",[1]Eingabe!A59:J59,8,FALSE),VLOOKUP("D (TP)",[1]Eingabe!A59:J59,8,FALSE)),"")</f>
        <v/>
      </c>
      <c r="H67" s="30" t="str">
        <f>IFERROR(IFERROR(VLOOKUP("D",[1]Eingabe!A59:J59,9,FALSE),VLOOKUP("D (TP)",[1]Eingabe!A59:J59,9,FALSE)),"")</f>
        <v/>
      </c>
      <c r="I67" s="31" t="str">
        <f>IFERROR(IFERROR(VLOOKUP("D",[1]Eingabe!A59:J59,10,FALSE),VLOOKUP("D (TP)",[1]Eingabe!A59:J59,10,FALSE)),"")</f>
        <v/>
      </c>
      <c r="J67" s="28" t="str">
        <f t="shared" si="1"/>
        <v/>
      </c>
      <c r="K67" s="4" t="str">
        <f>IFERROR(VLOOKUP(J67,[1]Punktevergabe!$A$2:$B$107,2,FALSE),"")</f>
        <v/>
      </c>
    </row>
    <row r="68" spans="1:11" ht="13.5" thickBot="1">
      <c r="A68" s="12" t="str">
        <f>IFERROR(IFERROR(VLOOKUP("D (TP)",[1]Eingabe!A60:J60,1,FALSE),VLOOKUP("D",[1]Eingabe!A60:J60,1,FALSE)),"")</f>
        <v/>
      </c>
      <c r="B68" s="12" t="str">
        <f>IFERROR(IFERROR(VLOOKUP("D",[1]Eingabe!A60:J60,3,FALSE),VLOOKUP("D (TP)",[1]Eingabe!A60:J60,3,FALSE)),"")</f>
        <v/>
      </c>
      <c r="C68" s="12" t="str">
        <f>IFERROR(IFERROR(VLOOKUP("D",[1]Eingabe!A60:J60,4,FALSE),VLOOKUP("D (TP)",[1]Eingabe!A60:J60,4,FALSE)),"")</f>
        <v/>
      </c>
      <c r="D68" s="12" t="str">
        <f>IFERROR(IFERROR(VLOOKUP("D",[1]Eingabe!A60:J60,5,FALSE),VLOOKUP("D (TP)",[1]Eingabe!A60:J60,5,FALSE)),"")</f>
        <v/>
      </c>
      <c r="E68" s="12" t="str">
        <f>IFERROR(IFERROR(VLOOKUP("D",[1]Eingabe!A60:J60,2,FALSE),VLOOKUP("D (TP)",[1]Eingabe!A60:J60,2,FALSE)),"")</f>
        <v/>
      </c>
      <c r="F68" s="30" t="str">
        <f>IFERROR(IFERROR(VLOOKUP("D",[1]Eingabe!A60:J60,7,FALSE),VLOOKUP("D (TP)",[1]Eingabe!A60:J60,7,FALSE)),"")</f>
        <v/>
      </c>
      <c r="G68" s="30" t="str">
        <f>IFERROR(IFERROR(VLOOKUP("D",[1]Eingabe!A60:J60,8,FALSE),VLOOKUP("D (TP)",[1]Eingabe!A60:J60,8,FALSE)),"")</f>
        <v/>
      </c>
      <c r="H68" s="30" t="str">
        <f>IFERROR(IFERROR(VLOOKUP("D",[1]Eingabe!A60:J60,9,FALSE),VLOOKUP("D (TP)",[1]Eingabe!A60:J60,9,FALSE)),"")</f>
        <v/>
      </c>
      <c r="I68" s="31" t="str">
        <f>IFERROR(IFERROR(VLOOKUP("D",[1]Eingabe!A60:J60,10,FALSE),VLOOKUP("D (TP)",[1]Eingabe!A60:J60,10,FALSE)),"")</f>
        <v/>
      </c>
      <c r="J68" s="28" t="str">
        <f t="shared" si="1"/>
        <v/>
      </c>
      <c r="K68" s="4" t="str">
        <f>IFERROR(VLOOKUP(J68,[1]Punktevergabe!$A$2:$B$107,2,FALSE),"")</f>
        <v/>
      </c>
    </row>
    <row r="69" spans="1:11" ht="13.5" thickBot="1">
      <c r="A69" s="12" t="str">
        <f>IFERROR(IFERROR(VLOOKUP("D (TP)",[1]Eingabe!A61:J61,1,FALSE),VLOOKUP("D",[1]Eingabe!A61:J61,1,FALSE)),"")</f>
        <v/>
      </c>
      <c r="B69" s="12" t="str">
        <f>IFERROR(IFERROR(VLOOKUP("D",[1]Eingabe!A61:J61,3,FALSE),VLOOKUP("D (TP)",[1]Eingabe!A61:J61,3,FALSE)),"")</f>
        <v/>
      </c>
      <c r="C69" s="12" t="str">
        <f>IFERROR(IFERROR(VLOOKUP("D",[1]Eingabe!A61:J61,4,FALSE),VLOOKUP("D (TP)",[1]Eingabe!A61:J61,4,FALSE)),"")</f>
        <v/>
      </c>
      <c r="D69" s="12" t="str">
        <f>IFERROR(IFERROR(VLOOKUP("D",[1]Eingabe!A61:J61,5,FALSE),VLOOKUP("D (TP)",[1]Eingabe!A61:J61,5,FALSE)),"")</f>
        <v/>
      </c>
      <c r="E69" s="12" t="str">
        <f>IFERROR(IFERROR(VLOOKUP("D",[1]Eingabe!A61:J61,2,FALSE),VLOOKUP("D (TP)",[1]Eingabe!A61:J61,2,FALSE)),"")</f>
        <v/>
      </c>
      <c r="F69" s="30" t="str">
        <f>IFERROR(IFERROR(VLOOKUP("D",[1]Eingabe!A61:J61,7,FALSE),VLOOKUP("D (TP)",[1]Eingabe!A61:J61,7,FALSE)),"")</f>
        <v/>
      </c>
      <c r="G69" s="30" t="str">
        <f>IFERROR(IFERROR(VLOOKUP("D",[1]Eingabe!A61:J61,8,FALSE),VLOOKUP("D (TP)",[1]Eingabe!A61:J61,8,FALSE)),"")</f>
        <v/>
      </c>
      <c r="H69" s="30" t="str">
        <f>IFERROR(IFERROR(VLOOKUP("D",[1]Eingabe!A61:J61,9,FALSE),VLOOKUP("D (TP)",[1]Eingabe!A61:J61,9,FALSE)),"")</f>
        <v/>
      </c>
      <c r="I69" s="31" t="str">
        <f>IFERROR(IFERROR(VLOOKUP("D",[1]Eingabe!A61:J61,10,FALSE),VLOOKUP("D (TP)",[1]Eingabe!A61:J61,10,FALSE)),"")</f>
        <v/>
      </c>
      <c r="J69" s="28" t="str">
        <f t="shared" si="1"/>
        <v/>
      </c>
      <c r="K69" s="4" t="str">
        <f>IFERROR(VLOOKUP(J69,[1]Punktevergabe!$A$2:$B$107,2,FALSE),"")</f>
        <v/>
      </c>
    </row>
    <row r="70" spans="1:11" ht="13.5" thickBot="1">
      <c r="A70" s="12" t="str">
        <f>IFERROR(IFERROR(VLOOKUP("D (TP)",[1]Eingabe!A62:J62,1,FALSE),VLOOKUP("D",[1]Eingabe!A62:J62,1,FALSE)),"")</f>
        <v/>
      </c>
      <c r="B70" s="12" t="str">
        <f>IFERROR(IFERROR(VLOOKUP("D",[1]Eingabe!A62:J62,3,FALSE),VLOOKUP("D (TP)",[1]Eingabe!A62:J62,3,FALSE)),"")</f>
        <v/>
      </c>
      <c r="C70" s="12" t="str">
        <f>IFERROR(IFERROR(VLOOKUP("D",[1]Eingabe!A62:J62,4,FALSE),VLOOKUP("D (TP)",[1]Eingabe!A62:J62,4,FALSE)),"")</f>
        <v/>
      </c>
      <c r="D70" s="12" t="str">
        <f>IFERROR(IFERROR(VLOOKUP("D",[1]Eingabe!A62:J62,5,FALSE),VLOOKUP("D (TP)",[1]Eingabe!A62:J62,5,FALSE)),"")</f>
        <v/>
      </c>
      <c r="E70" s="12" t="str">
        <f>IFERROR(IFERROR(VLOOKUP("D",[1]Eingabe!A62:J62,2,FALSE),VLOOKUP("D (TP)",[1]Eingabe!A62:J62,2,FALSE)),"")</f>
        <v/>
      </c>
      <c r="F70" s="30" t="str">
        <f>IFERROR(IFERROR(VLOOKUP("D",[1]Eingabe!A62:J62,7,FALSE),VLOOKUP("D (TP)",[1]Eingabe!A62:J62,7,FALSE)),"")</f>
        <v/>
      </c>
      <c r="G70" s="30" t="str">
        <f>IFERROR(IFERROR(VLOOKUP("D",[1]Eingabe!A62:J62,8,FALSE),VLOOKUP("D (TP)",[1]Eingabe!A62:J62,8,FALSE)),"")</f>
        <v/>
      </c>
      <c r="H70" s="30" t="str">
        <f>IFERROR(IFERROR(VLOOKUP("D",[1]Eingabe!A62:J62,9,FALSE),VLOOKUP("D (TP)",[1]Eingabe!A62:J62,9,FALSE)),"")</f>
        <v/>
      </c>
      <c r="I70" s="31" t="str">
        <f>IFERROR(IFERROR(VLOOKUP("D",[1]Eingabe!A62:J62,10,FALSE),VLOOKUP("D (TP)",[1]Eingabe!A62:J62,10,FALSE)),"")</f>
        <v/>
      </c>
      <c r="J70" s="28" t="str">
        <f t="shared" si="1"/>
        <v/>
      </c>
      <c r="K70" s="4" t="str">
        <f>IFERROR(VLOOKUP(J70,[1]Punktevergabe!$A$2:$B$107,2,FALSE),"")</f>
        <v/>
      </c>
    </row>
    <row r="71" spans="1:11" ht="13.5" thickBot="1">
      <c r="A71" s="12" t="str">
        <f>IFERROR(IFERROR(VLOOKUP("D (TP)",[1]Eingabe!A63:J63,1,FALSE),VLOOKUP("D",[1]Eingabe!A63:J63,1,FALSE)),"")</f>
        <v/>
      </c>
      <c r="B71" s="12" t="str">
        <f>IFERROR(IFERROR(VLOOKUP("D",[1]Eingabe!A63:J63,3,FALSE),VLOOKUP("D (TP)",[1]Eingabe!A63:J63,3,FALSE)),"")</f>
        <v/>
      </c>
      <c r="C71" s="12" t="str">
        <f>IFERROR(IFERROR(VLOOKUP("D",[1]Eingabe!A63:J63,4,FALSE),VLOOKUP("D (TP)",[1]Eingabe!A63:J63,4,FALSE)),"")</f>
        <v/>
      </c>
      <c r="D71" s="12" t="str">
        <f>IFERROR(IFERROR(VLOOKUP("D",[1]Eingabe!A63:J63,5,FALSE),VLOOKUP("D (TP)",[1]Eingabe!A63:J63,5,FALSE)),"")</f>
        <v/>
      </c>
      <c r="E71" s="12" t="str">
        <f>IFERROR(IFERROR(VLOOKUP("D",[1]Eingabe!A63:J63,2,FALSE),VLOOKUP("D (TP)",[1]Eingabe!A63:J63,2,FALSE)),"")</f>
        <v/>
      </c>
      <c r="F71" s="30" t="str">
        <f>IFERROR(IFERROR(VLOOKUP("D",[1]Eingabe!A63:J63,7,FALSE),VLOOKUP("D (TP)",[1]Eingabe!A63:J63,7,FALSE)),"")</f>
        <v/>
      </c>
      <c r="G71" s="30" t="str">
        <f>IFERROR(IFERROR(VLOOKUP("D",[1]Eingabe!A63:J63,8,FALSE),VLOOKUP("D (TP)",[1]Eingabe!A63:J63,8,FALSE)),"")</f>
        <v/>
      </c>
      <c r="H71" s="30" t="str">
        <f>IFERROR(IFERROR(VLOOKUP("D",[1]Eingabe!A63:J63,9,FALSE),VLOOKUP("D (TP)",[1]Eingabe!A63:J63,9,FALSE)),"")</f>
        <v/>
      </c>
      <c r="I71" s="31" t="str">
        <f>IFERROR(IFERROR(VLOOKUP("D",[1]Eingabe!A63:J63,10,FALSE),VLOOKUP("D (TP)",[1]Eingabe!A63:J63,10,FALSE)),"")</f>
        <v/>
      </c>
      <c r="J71" s="28" t="str">
        <f t="shared" si="1"/>
        <v/>
      </c>
      <c r="K71" s="4" t="str">
        <f>IFERROR(VLOOKUP(J71,[1]Punktevergabe!$A$2:$B$107,2,FALSE),"")</f>
        <v/>
      </c>
    </row>
    <row r="72" spans="1:11" ht="13.5" thickBot="1">
      <c r="A72" s="12" t="str">
        <f>IFERROR(IFERROR(VLOOKUP("D (TP)",[1]Eingabe!A64:J64,1,FALSE),VLOOKUP("D",[1]Eingabe!A64:J64,1,FALSE)),"")</f>
        <v/>
      </c>
      <c r="B72" s="12" t="str">
        <f>IFERROR(IFERROR(VLOOKUP("D",[1]Eingabe!A64:J64,3,FALSE),VLOOKUP("D (TP)",[1]Eingabe!A64:J64,3,FALSE)),"")</f>
        <v/>
      </c>
      <c r="C72" s="12" t="str">
        <f>IFERROR(IFERROR(VLOOKUP("D",[1]Eingabe!A64:J64,4,FALSE),VLOOKUP("D (TP)",[1]Eingabe!A64:J64,4,FALSE)),"")</f>
        <v/>
      </c>
      <c r="D72" s="12" t="str">
        <f>IFERROR(IFERROR(VLOOKUP("D",[1]Eingabe!A64:J64,5,FALSE),VLOOKUP("D (TP)",[1]Eingabe!A64:J64,5,FALSE)),"")</f>
        <v/>
      </c>
      <c r="E72" s="12" t="str">
        <f>IFERROR(IFERROR(VLOOKUP("D",[1]Eingabe!A64:J64,2,FALSE),VLOOKUP("D (TP)",[1]Eingabe!A64:J64,2,FALSE)),"")</f>
        <v/>
      </c>
      <c r="F72" s="30" t="str">
        <f>IFERROR(IFERROR(VLOOKUP("D",[1]Eingabe!A64:J64,7,FALSE),VLOOKUP("D (TP)",[1]Eingabe!A64:J64,7,FALSE)),"")</f>
        <v/>
      </c>
      <c r="G72" s="30" t="str">
        <f>IFERROR(IFERROR(VLOOKUP("D",[1]Eingabe!A64:J64,8,FALSE),VLOOKUP("D (TP)",[1]Eingabe!A64:J64,8,FALSE)),"")</f>
        <v/>
      </c>
      <c r="H72" s="30" t="str">
        <f>IFERROR(IFERROR(VLOOKUP("D",[1]Eingabe!A64:J64,9,FALSE),VLOOKUP("D (TP)",[1]Eingabe!A64:J64,9,FALSE)),"")</f>
        <v/>
      </c>
      <c r="I72" s="31" t="str">
        <f>IFERROR(IFERROR(VLOOKUP("D",[1]Eingabe!A64:J64,10,FALSE),VLOOKUP("D (TP)",[1]Eingabe!A64:J64,10,FALSE)),"")</f>
        <v/>
      </c>
      <c r="J72" s="28" t="str">
        <f t="shared" si="1"/>
        <v/>
      </c>
      <c r="K72" s="4" t="str">
        <f>IFERROR(VLOOKUP(J72,[1]Punktevergabe!$A$2:$B$107,2,FALSE),"")</f>
        <v/>
      </c>
    </row>
    <row r="73" spans="1:11" ht="13.5" thickBot="1">
      <c r="A73" s="12" t="str">
        <f>IFERROR(IFERROR(VLOOKUP("D (TP)",[1]Eingabe!A65:J65,1,FALSE),VLOOKUP("D",[1]Eingabe!A65:J65,1,FALSE)),"")</f>
        <v/>
      </c>
      <c r="B73" s="12" t="str">
        <f>IFERROR(IFERROR(VLOOKUP("D",[1]Eingabe!A65:J65,3,FALSE),VLOOKUP("D (TP)",[1]Eingabe!A65:J65,3,FALSE)),"")</f>
        <v/>
      </c>
      <c r="C73" s="12" t="str">
        <f>IFERROR(IFERROR(VLOOKUP("D",[1]Eingabe!A65:J65,4,FALSE),VLOOKUP("D (TP)",[1]Eingabe!A65:J65,4,FALSE)),"")</f>
        <v/>
      </c>
      <c r="D73" s="12" t="str">
        <f>IFERROR(IFERROR(VLOOKUP("D",[1]Eingabe!A65:J65,5,FALSE),VLOOKUP("D (TP)",[1]Eingabe!A65:J65,5,FALSE)),"")</f>
        <v/>
      </c>
      <c r="E73" s="12" t="str">
        <f>IFERROR(IFERROR(VLOOKUP("D",[1]Eingabe!A65:J65,2,FALSE),VLOOKUP("D (TP)",[1]Eingabe!A65:J65,2,FALSE)),"")</f>
        <v/>
      </c>
      <c r="F73" s="30" t="str">
        <f>IFERROR(IFERROR(VLOOKUP("D",[1]Eingabe!A65:J65,7,FALSE),VLOOKUP("D (TP)",[1]Eingabe!A65:J65,7,FALSE)),"")</f>
        <v/>
      </c>
      <c r="G73" s="30" t="str">
        <f>IFERROR(IFERROR(VLOOKUP("D",[1]Eingabe!A65:J65,8,FALSE),VLOOKUP("D (TP)",[1]Eingabe!A65:J65,8,FALSE)),"")</f>
        <v/>
      </c>
      <c r="H73" s="30" t="str">
        <f>IFERROR(IFERROR(VLOOKUP("D",[1]Eingabe!A65:J65,9,FALSE),VLOOKUP("D (TP)",[1]Eingabe!A65:J65,9,FALSE)),"")</f>
        <v/>
      </c>
      <c r="I73" s="31" t="str">
        <f>IFERROR(IFERROR(VLOOKUP("D",[1]Eingabe!A65:J65,10,FALSE),VLOOKUP("D (TP)",[1]Eingabe!A65:J65,10,FALSE)),"")</f>
        <v/>
      </c>
      <c r="J73" s="28" t="str">
        <f t="shared" si="1"/>
        <v/>
      </c>
      <c r="K73" s="4" t="str">
        <f>IFERROR(VLOOKUP(J73,[1]Punktevergabe!$A$2:$B$107,2,FALSE),"")</f>
        <v/>
      </c>
    </row>
    <row r="74" spans="1:11" ht="13.5" thickBot="1">
      <c r="A74" s="12" t="str">
        <f>IFERROR(IFERROR(VLOOKUP("D (TP)",[1]Eingabe!A67:J67,1,FALSE),VLOOKUP("D",[1]Eingabe!A67:J67,1,FALSE)),"")</f>
        <v/>
      </c>
      <c r="B74" s="12" t="str">
        <f>IFERROR(IFERROR(VLOOKUP("D",[1]Eingabe!A67:J67,3,FALSE),VLOOKUP("D (TP)",[1]Eingabe!A67:J67,3,FALSE)),"")</f>
        <v/>
      </c>
      <c r="C74" s="12" t="str">
        <f>IFERROR(IFERROR(VLOOKUP("D",[1]Eingabe!A67:J67,4,FALSE),VLOOKUP("D (TP)",[1]Eingabe!A67:J67,4,FALSE)),"")</f>
        <v/>
      </c>
      <c r="D74" s="12" t="str">
        <f>IFERROR(IFERROR(VLOOKUP("D",[1]Eingabe!A67:J67,5,FALSE),VLOOKUP("D (TP)",[1]Eingabe!A67:J67,5,FALSE)),"")</f>
        <v/>
      </c>
      <c r="E74" s="12" t="str">
        <f>IFERROR(IFERROR(VLOOKUP("D",[1]Eingabe!A67:J67,2,FALSE),VLOOKUP("D (TP)",[1]Eingabe!A67:J67,2,FALSE)),"")</f>
        <v/>
      </c>
      <c r="F74" s="30" t="str">
        <f>IFERROR(IFERROR(VLOOKUP("D",[1]Eingabe!A67:J67,7,FALSE),VLOOKUP("D (TP)",[1]Eingabe!A67:J67,7,FALSE)),"")</f>
        <v/>
      </c>
      <c r="G74" s="30" t="str">
        <f>IFERROR(IFERROR(VLOOKUP("D",[1]Eingabe!A67:J67,8,FALSE),VLOOKUP("D (TP)",[1]Eingabe!A67:J67,8,FALSE)),"")</f>
        <v/>
      </c>
      <c r="H74" s="30" t="str">
        <f>IFERROR(IFERROR(VLOOKUP("D",[1]Eingabe!A67:J67,9,FALSE),VLOOKUP("D (TP)",[1]Eingabe!A67:J67,9,FALSE)),"")</f>
        <v/>
      </c>
      <c r="I74" s="31" t="str">
        <f>IFERROR(IFERROR(VLOOKUP("D",[1]Eingabe!A67:J67,10,FALSE),VLOOKUP("D (TP)",[1]Eingabe!A67:J67,10,FALSE)),"")</f>
        <v/>
      </c>
      <c r="J74" s="28" t="str">
        <f t="shared" si="1"/>
        <v/>
      </c>
      <c r="K74" s="4" t="str">
        <f>IFERROR(VLOOKUP(J74,[1]Punktevergabe!$A$2:$B$107,2,FALSE),"")</f>
        <v/>
      </c>
    </row>
    <row r="75" spans="1:11" ht="13.5" thickBot="1">
      <c r="A75" s="12" t="str">
        <f>IFERROR(IFERROR(VLOOKUP("D (TP)",[1]Eingabe!A68:J68,1,FALSE),VLOOKUP("D",[1]Eingabe!A68:J68,1,FALSE)),"")</f>
        <v/>
      </c>
      <c r="B75" s="12" t="str">
        <f>IFERROR(IFERROR(VLOOKUP("D",[1]Eingabe!A68:J68,3,FALSE),VLOOKUP("D (TP)",[1]Eingabe!A68:J68,3,FALSE)),"")</f>
        <v/>
      </c>
      <c r="C75" s="12" t="str">
        <f>IFERROR(IFERROR(VLOOKUP("D",[1]Eingabe!A68:J68,4,FALSE),VLOOKUP("D (TP)",[1]Eingabe!A68:J68,4,FALSE)),"")</f>
        <v/>
      </c>
      <c r="D75" s="12" t="str">
        <f>IFERROR(IFERROR(VLOOKUP("D",[1]Eingabe!A68:J68,5,FALSE),VLOOKUP("D (TP)",[1]Eingabe!A68:J68,5,FALSE)),"")</f>
        <v/>
      </c>
      <c r="E75" s="12" t="str">
        <f>IFERROR(IFERROR(VLOOKUP("D",[1]Eingabe!A68:J68,2,FALSE),VLOOKUP("D (TP)",[1]Eingabe!A68:J68,2,FALSE)),"")</f>
        <v/>
      </c>
      <c r="F75" s="30" t="str">
        <f>IFERROR(IFERROR(VLOOKUP("D",[1]Eingabe!A68:J68,7,FALSE),VLOOKUP("D (TP)",[1]Eingabe!A68:J68,7,FALSE)),"")</f>
        <v/>
      </c>
      <c r="G75" s="30" t="str">
        <f>IFERROR(IFERROR(VLOOKUP("D",[1]Eingabe!A68:J68,8,FALSE),VLOOKUP("D (TP)",[1]Eingabe!A68:J68,8,FALSE)),"")</f>
        <v/>
      </c>
      <c r="H75" s="30" t="str">
        <f>IFERROR(IFERROR(VLOOKUP("D",[1]Eingabe!A68:J68,9,FALSE),VLOOKUP("D (TP)",[1]Eingabe!A68:J68,9,FALSE)),"")</f>
        <v/>
      </c>
      <c r="I75" s="31" t="str">
        <f>IFERROR(IFERROR(VLOOKUP("D",[1]Eingabe!A68:J68,10,FALSE),VLOOKUP("D (TP)",[1]Eingabe!A68:J68,10,FALSE)),"")</f>
        <v/>
      </c>
      <c r="J75" s="28" t="str">
        <f t="shared" si="1"/>
        <v/>
      </c>
      <c r="K75" s="4" t="str">
        <f>IFERROR(VLOOKUP(J75,[1]Punktevergabe!$A$2:$B$107,2,FALSE),"")</f>
        <v/>
      </c>
    </row>
    <row r="76" spans="1:11" ht="13.5" thickBot="1">
      <c r="A76" s="12" t="str">
        <f>IFERROR(IFERROR(VLOOKUP("D (TP)",[1]Eingabe!A69:J69,1,FALSE),VLOOKUP("D",[1]Eingabe!A69:J69,1,FALSE)),"")</f>
        <v/>
      </c>
      <c r="B76" s="12" t="str">
        <f>IFERROR(IFERROR(VLOOKUP("D",[1]Eingabe!A69:J69,3,FALSE),VLOOKUP("D (TP)",[1]Eingabe!A69:J69,3,FALSE)),"")</f>
        <v/>
      </c>
      <c r="C76" s="12" t="str">
        <f>IFERROR(IFERROR(VLOOKUP("D",[1]Eingabe!A69:J69,4,FALSE),VLOOKUP("D (TP)",[1]Eingabe!A69:J69,4,FALSE)),"")</f>
        <v/>
      </c>
      <c r="D76" s="12" t="str">
        <f>IFERROR(IFERROR(VLOOKUP("D",[1]Eingabe!A69:J69,5,FALSE),VLOOKUP("D (TP)",[1]Eingabe!A69:J69,5,FALSE)),"")</f>
        <v/>
      </c>
      <c r="E76" s="12" t="str">
        <f>IFERROR(IFERROR(VLOOKUP("D",[1]Eingabe!A69:J69,2,FALSE),VLOOKUP("D (TP)",[1]Eingabe!A69:J69,2,FALSE)),"")</f>
        <v/>
      </c>
      <c r="F76" s="30" t="str">
        <f>IFERROR(IFERROR(VLOOKUP("D",[1]Eingabe!A69:J69,7,FALSE),VLOOKUP("D (TP)",[1]Eingabe!A69:J69,7,FALSE)),"")</f>
        <v/>
      </c>
      <c r="G76" s="30" t="str">
        <f>IFERROR(IFERROR(VLOOKUP("D",[1]Eingabe!A69:J69,8,FALSE),VLOOKUP("D (TP)",[1]Eingabe!A69:J69,8,FALSE)),"")</f>
        <v/>
      </c>
      <c r="H76" s="30" t="str">
        <f>IFERROR(IFERROR(VLOOKUP("D",[1]Eingabe!A69:J69,9,FALSE),VLOOKUP("D (TP)",[1]Eingabe!A69:J69,9,FALSE)),"")</f>
        <v/>
      </c>
      <c r="I76" s="31" t="str">
        <f>IFERROR(IFERROR(VLOOKUP("D",[1]Eingabe!A69:J69,10,FALSE),VLOOKUP("D (TP)",[1]Eingabe!A69:J69,10,FALSE)),"")</f>
        <v/>
      </c>
      <c r="J76" s="28" t="str">
        <f t="shared" ref="J76:J107" si="2">IFERROR(RANK(I76,$I$9:$I$107),"")</f>
        <v/>
      </c>
      <c r="K76" s="4" t="str">
        <f>IFERROR(VLOOKUP(J76,[1]Punktevergabe!$A$2:$B$107,2,FALSE),"")</f>
        <v/>
      </c>
    </row>
    <row r="77" spans="1:11" ht="13.5" thickBot="1">
      <c r="A77" s="12" t="str">
        <f>IFERROR(IFERROR(VLOOKUP("D (TP)",[1]Eingabe!A70:J70,1,FALSE),VLOOKUP("D",[1]Eingabe!A70:J70,1,FALSE)),"")</f>
        <v/>
      </c>
      <c r="B77" s="12" t="str">
        <f>IFERROR(IFERROR(VLOOKUP("D",[1]Eingabe!A70:J70,3,FALSE),VLOOKUP("D (TP)",[1]Eingabe!A70:J70,3,FALSE)),"")</f>
        <v/>
      </c>
      <c r="C77" s="12" t="str">
        <f>IFERROR(IFERROR(VLOOKUP("D",[1]Eingabe!A70:J70,4,FALSE),VLOOKUP("D (TP)",[1]Eingabe!A70:J70,4,FALSE)),"")</f>
        <v/>
      </c>
      <c r="D77" s="12" t="str">
        <f>IFERROR(IFERROR(VLOOKUP("D",[1]Eingabe!A70:J70,5,FALSE),VLOOKUP("D (TP)",[1]Eingabe!A70:J70,5,FALSE)),"")</f>
        <v/>
      </c>
      <c r="E77" s="12" t="str">
        <f>IFERROR(IFERROR(VLOOKUP("D",[1]Eingabe!A70:J70,2,FALSE),VLOOKUP("D (TP)",[1]Eingabe!A70:J70,2,FALSE)),"")</f>
        <v/>
      </c>
      <c r="F77" s="30" t="str">
        <f>IFERROR(IFERROR(VLOOKUP("D",[1]Eingabe!A70:J70,7,FALSE),VLOOKUP("D (TP)",[1]Eingabe!A70:J70,7,FALSE)),"")</f>
        <v/>
      </c>
      <c r="G77" s="30" t="str">
        <f>IFERROR(IFERROR(VLOOKUP("D",[1]Eingabe!A70:J70,8,FALSE),VLOOKUP("D (TP)",[1]Eingabe!A70:J70,8,FALSE)),"")</f>
        <v/>
      </c>
      <c r="H77" s="30" t="str">
        <f>IFERROR(IFERROR(VLOOKUP("D",[1]Eingabe!A70:J70,9,FALSE),VLOOKUP("D (TP)",[1]Eingabe!A70:J70,9,FALSE)),"")</f>
        <v/>
      </c>
      <c r="I77" s="31" t="str">
        <f>IFERROR(IFERROR(VLOOKUP("D",[1]Eingabe!A70:J70,10,FALSE),VLOOKUP("D (TP)",[1]Eingabe!A70:J70,10,FALSE)),"")</f>
        <v/>
      </c>
      <c r="J77" s="28" t="str">
        <f t="shared" si="2"/>
        <v/>
      </c>
      <c r="K77" s="4" t="str">
        <f>IFERROR(VLOOKUP(J77,[1]Punktevergabe!$A$2:$B$107,2,FALSE),"")</f>
        <v/>
      </c>
    </row>
    <row r="78" spans="1:11" ht="13.5" thickBot="1">
      <c r="A78" s="12" t="str">
        <f>IFERROR(IFERROR(VLOOKUP("D (TP)",[1]Eingabe!A71:J71,1,FALSE),VLOOKUP("D",[1]Eingabe!A71:J71,1,FALSE)),"")</f>
        <v/>
      </c>
      <c r="B78" s="12" t="str">
        <f>IFERROR(IFERROR(VLOOKUP("D",[1]Eingabe!A71:J71,3,FALSE),VLOOKUP("D (TP)",[1]Eingabe!A71:J71,3,FALSE)),"")</f>
        <v/>
      </c>
      <c r="C78" s="12" t="str">
        <f>IFERROR(IFERROR(VLOOKUP("D",[1]Eingabe!A71:J71,4,FALSE),VLOOKUP("D (TP)",[1]Eingabe!A71:J71,4,FALSE)),"")</f>
        <v/>
      </c>
      <c r="D78" s="12" t="str">
        <f>IFERROR(IFERROR(VLOOKUP("D",[1]Eingabe!A71:J71,5,FALSE),VLOOKUP("D (TP)",[1]Eingabe!A71:J71,5,FALSE)),"")</f>
        <v/>
      </c>
      <c r="E78" s="12" t="str">
        <f>IFERROR(IFERROR(VLOOKUP("D",[1]Eingabe!A71:J71,2,FALSE),VLOOKUP("D (TP)",[1]Eingabe!A71:J71,2,FALSE)),"")</f>
        <v/>
      </c>
      <c r="F78" s="30" t="str">
        <f>IFERROR(IFERROR(VLOOKUP("D",[1]Eingabe!A71:J71,7,FALSE),VLOOKUP("D (TP)",[1]Eingabe!A71:J71,7,FALSE)),"")</f>
        <v/>
      </c>
      <c r="G78" s="30" t="str">
        <f>IFERROR(IFERROR(VLOOKUP("D",[1]Eingabe!A71:J71,8,FALSE),VLOOKUP("D (TP)",[1]Eingabe!A71:J71,8,FALSE)),"")</f>
        <v/>
      </c>
      <c r="H78" s="30" t="str">
        <f>IFERROR(IFERROR(VLOOKUP("D",[1]Eingabe!A71:J71,9,FALSE),VLOOKUP("D (TP)",[1]Eingabe!A71:J71,9,FALSE)),"")</f>
        <v/>
      </c>
      <c r="I78" s="31" t="str">
        <f>IFERROR(IFERROR(VLOOKUP("D",[1]Eingabe!A71:J71,10,FALSE),VLOOKUP("D (TP)",[1]Eingabe!A71:J71,10,FALSE)),"")</f>
        <v/>
      </c>
      <c r="J78" s="28" t="str">
        <f t="shared" si="2"/>
        <v/>
      </c>
      <c r="K78" s="4" t="str">
        <f>IFERROR(VLOOKUP(J78,[1]Punktevergabe!$A$2:$B$107,2,FALSE),"")</f>
        <v/>
      </c>
    </row>
    <row r="79" spans="1:11" ht="13.5" thickBot="1">
      <c r="A79" s="12" t="str">
        <f>IFERROR(IFERROR(VLOOKUP("D (TP)",[1]Eingabe!A72:J72,1,FALSE),VLOOKUP("D",[1]Eingabe!A72:J72,1,FALSE)),"")</f>
        <v/>
      </c>
      <c r="B79" s="12" t="str">
        <f>IFERROR(IFERROR(VLOOKUP("D",[1]Eingabe!A72:J72,3,FALSE),VLOOKUP("D (TP)",[1]Eingabe!A72:J72,3,FALSE)),"")</f>
        <v/>
      </c>
      <c r="C79" s="12" t="str">
        <f>IFERROR(IFERROR(VLOOKUP("D",[1]Eingabe!A72:J72,4,FALSE),VLOOKUP("D (TP)",[1]Eingabe!A72:J72,4,FALSE)),"")</f>
        <v/>
      </c>
      <c r="D79" s="12" t="str">
        <f>IFERROR(IFERROR(VLOOKUP("D",[1]Eingabe!A72:J72,5,FALSE),VLOOKUP("D (TP)",[1]Eingabe!A72:J72,5,FALSE)),"")</f>
        <v/>
      </c>
      <c r="E79" s="12" t="str">
        <f>IFERROR(IFERROR(VLOOKUP("D",[1]Eingabe!A72:J72,2,FALSE),VLOOKUP("D (TP)",[1]Eingabe!A72:J72,2,FALSE)),"")</f>
        <v/>
      </c>
      <c r="F79" s="30" t="str">
        <f>IFERROR(IFERROR(VLOOKUP("D",[1]Eingabe!A72:J72,7,FALSE),VLOOKUP("D (TP)",[1]Eingabe!A72:J72,7,FALSE)),"")</f>
        <v/>
      </c>
      <c r="G79" s="30" t="str">
        <f>IFERROR(IFERROR(VLOOKUP("D",[1]Eingabe!A72:J72,8,FALSE),VLOOKUP("D (TP)",[1]Eingabe!A72:J72,8,FALSE)),"")</f>
        <v/>
      </c>
      <c r="H79" s="30" t="str">
        <f>IFERROR(IFERROR(VLOOKUP("D",[1]Eingabe!A72:J72,9,FALSE),VLOOKUP("D (TP)",[1]Eingabe!A72:J72,9,FALSE)),"")</f>
        <v/>
      </c>
      <c r="I79" s="31" t="str">
        <f>IFERROR(IFERROR(VLOOKUP("D",[1]Eingabe!A72:J72,10,FALSE),VLOOKUP("D (TP)",[1]Eingabe!A72:J72,10,FALSE)),"")</f>
        <v/>
      </c>
      <c r="J79" s="28" t="str">
        <f t="shared" si="2"/>
        <v/>
      </c>
      <c r="K79" s="4" t="str">
        <f>IFERROR(VLOOKUP(J79,[1]Punktevergabe!$A$2:$B$107,2,FALSE),"")</f>
        <v/>
      </c>
    </row>
    <row r="80" spans="1:11" ht="13.5" thickBot="1">
      <c r="A80" s="12" t="str">
        <f>IFERROR(IFERROR(VLOOKUP("D (TP)",[1]Eingabe!A73:J73,1,FALSE),VLOOKUP("D",[1]Eingabe!A73:J73,1,FALSE)),"")</f>
        <v/>
      </c>
      <c r="B80" s="12" t="str">
        <f>IFERROR(IFERROR(VLOOKUP("D",[1]Eingabe!A73:J73,3,FALSE),VLOOKUP("D (TP)",[1]Eingabe!A73:J73,3,FALSE)),"")</f>
        <v/>
      </c>
      <c r="C80" s="12" t="str">
        <f>IFERROR(IFERROR(VLOOKUP("D",[1]Eingabe!A73:J73,4,FALSE),VLOOKUP("D (TP)",[1]Eingabe!A73:J73,4,FALSE)),"")</f>
        <v/>
      </c>
      <c r="D80" s="12" t="str">
        <f>IFERROR(IFERROR(VLOOKUP("D",[1]Eingabe!A73:J73,5,FALSE),VLOOKUP("D (TP)",[1]Eingabe!A73:J73,5,FALSE)),"")</f>
        <v/>
      </c>
      <c r="E80" s="12" t="str">
        <f>IFERROR(IFERROR(VLOOKUP("D",[1]Eingabe!A73:J73,2,FALSE),VLOOKUP("D (TP)",[1]Eingabe!A73:J73,2,FALSE)),"")</f>
        <v/>
      </c>
      <c r="F80" s="30" t="str">
        <f>IFERROR(IFERROR(VLOOKUP("D",[1]Eingabe!A73:J73,7,FALSE),VLOOKUP("D (TP)",[1]Eingabe!A73:J73,7,FALSE)),"")</f>
        <v/>
      </c>
      <c r="G80" s="30" t="str">
        <f>IFERROR(IFERROR(VLOOKUP("D",[1]Eingabe!A73:J73,8,FALSE),VLOOKUP("D (TP)",[1]Eingabe!A73:J73,8,FALSE)),"")</f>
        <v/>
      </c>
      <c r="H80" s="30" t="str">
        <f>IFERROR(IFERROR(VLOOKUP("D",[1]Eingabe!A73:J73,9,FALSE),VLOOKUP("D (TP)",[1]Eingabe!A73:J73,9,FALSE)),"")</f>
        <v/>
      </c>
      <c r="I80" s="31" t="str">
        <f>IFERROR(IFERROR(VLOOKUP("D",[1]Eingabe!A73:J73,10,FALSE),VLOOKUP("D (TP)",[1]Eingabe!A73:J73,10,FALSE)),"")</f>
        <v/>
      </c>
      <c r="J80" s="28" t="str">
        <f t="shared" si="2"/>
        <v/>
      </c>
      <c r="K80" s="4" t="str">
        <f>IFERROR(VLOOKUP(J80,[1]Punktevergabe!$A$2:$B$107,2,FALSE),"")</f>
        <v/>
      </c>
    </row>
    <row r="81" spans="1:11" ht="13.5" thickBot="1">
      <c r="A81" s="12" t="str">
        <f>IFERROR(IFERROR(VLOOKUP("D (TP)",[1]Eingabe!A74:J74,1,FALSE),VLOOKUP("D",[1]Eingabe!A74:J74,1,FALSE)),"")</f>
        <v/>
      </c>
      <c r="B81" s="12" t="str">
        <f>IFERROR(IFERROR(VLOOKUP("D",[1]Eingabe!A74:J74,3,FALSE),VLOOKUP("D (TP)",[1]Eingabe!A74:J74,3,FALSE)),"")</f>
        <v/>
      </c>
      <c r="C81" s="12" t="str">
        <f>IFERROR(IFERROR(VLOOKUP("D",[1]Eingabe!A74:J74,4,FALSE),VLOOKUP("D (TP)",[1]Eingabe!A74:J74,4,FALSE)),"")</f>
        <v/>
      </c>
      <c r="D81" s="12" t="str">
        <f>IFERROR(IFERROR(VLOOKUP("D",[1]Eingabe!A74:J74,5,FALSE),VLOOKUP("D (TP)",[1]Eingabe!A74:J74,5,FALSE)),"")</f>
        <v/>
      </c>
      <c r="E81" s="12" t="str">
        <f>IFERROR(IFERROR(VLOOKUP("D",[1]Eingabe!A74:J74,2,FALSE),VLOOKUP("D (TP)",[1]Eingabe!A74:J74,2,FALSE)),"")</f>
        <v/>
      </c>
      <c r="F81" s="30" t="str">
        <f>IFERROR(IFERROR(VLOOKUP("D",[1]Eingabe!A74:J74,7,FALSE),VLOOKUP("D (TP)",[1]Eingabe!A74:J74,7,FALSE)),"")</f>
        <v/>
      </c>
      <c r="G81" s="30" t="str">
        <f>IFERROR(IFERROR(VLOOKUP("D",[1]Eingabe!A74:J74,8,FALSE),VLOOKUP("D (TP)",[1]Eingabe!A74:J74,8,FALSE)),"")</f>
        <v/>
      </c>
      <c r="H81" s="30" t="str">
        <f>IFERROR(IFERROR(VLOOKUP("D",[1]Eingabe!A74:J74,9,FALSE),VLOOKUP("D (TP)",[1]Eingabe!A74:J74,9,FALSE)),"")</f>
        <v/>
      </c>
      <c r="I81" s="31" t="str">
        <f>IFERROR(IFERROR(VLOOKUP("D",[1]Eingabe!A74:J74,10,FALSE),VLOOKUP("D (TP)",[1]Eingabe!A74:J74,10,FALSE)),"")</f>
        <v/>
      </c>
      <c r="J81" s="28" t="str">
        <f t="shared" si="2"/>
        <v/>
      </c>
      <c r="K81" s="4" t="str">
        <f>IFERROR(VLOOKUP(J81,[1]Punktevergabe!$A$2:$B$107,2,FALSE),"")</f>
        <v/>
      </c>
    </row>
    <row r="82" spans="1:11" ht="13.5" thickBot="1">
      <c r="A82" s="12" t="str">
        <f>IFERROR(IFERROR(VLOOKUP("D (TP)",[1]Eingabe!A75:J75,1,FALSE),VLOOKUP("D",[1]Eingabe!A75:J75,1,FALSE)),"")</f>
        <v/>
      </c>
      <c r="B82" s="12" t="str">
        <f>IFERROR(IFERROR(VLOOKUP("D",[1]Eingabe!A75:J75,3,FALSE),VLOOKUP("D (TP)",[1]Eingabe!A75:J75,3,FALSE)),"")</f>
        <v/>
      </c>
      <c r="C82" s="12" t="str">
        <f>IFERROR(IFERROR(VLOOKUP("D",[1]Eingabe!A75:J75,4,FALSE),VLOOKUP("D (TP)",[1]Eingabe!A75:J75,4,FALSE)),"")</f>
        <v/>
      </c>
      <c r="D82" s="12" t="str">
        <f>IFERROR(IFERROR(VLOOKUP("D",[1]Eingabe!A75:J75,5,FALSE),VLOOKUP("D (TP)",[1]Eingabe!A75:J75,5,FALSE)),"")</f>
        <v/>
      </c>
      <c r="E82" s="12" t="str">
        <f>IFERROR(IFERROR(VLOOKUP("D",[1]Eingabe!A75:J75,2,FALSE),VLOOKUP("D (TP)",[1]Eingabe!A75:J75,2,FALSE)),"")</f>
        <v/>
      </c>
      <c r="F82" s="30" t="str">
        <f>IFERROR(IFERROR(VLOOKUP("D",[1]Eingabe!A75:J75,7,FALSE),VLOOKUP("D (TP)",[1]Eingabe!A75:J75,7,FALSE)),"")</f>
        <v/>
      </c>
      <c r="G82" s="30" t="str">
        <f>IFERROR(IFERROR(VLOOKUP("D",[1]Eingabe!A75:J75,8,FALSE),VLOOKUP("D (TP)",[1]Eingabe!A75:J75,8,FALSE)),"")</f>
        <v/>
      </c>
      <c r="H82" s="30" t="str">
        <f>IFERROR(IFERROR(VLOOKUP("D",[1]Eingabe!A75:J75,9,FALSE),VLOOKUP("D (TP)",[1]Eingabe!A75:J75,9,FALSE)),"")</f>
        <v/>
      </c>
      <c r="I82" s="31" t="str">
        <f>IFERROR(IFERROR(VLOOKUP("D",[1]Eingabe!A75:J75,10,FALSE),VLOOKUP("D (TP)",[1]Eingabe!A75:J75,10,FALSE)),"")</f>
        <v/>
      </c>
      <c r="J82" s="28" t="str">
        <f t="shared" si="2"/>
        <v/>
      </c>
      <c r="K82" s="4" t="str">
        <f>IFERROR(VLOOKUP(J82,[1]Punktevergabe!$A$2:$B$107,2,FALSE),"")</f>
        <v/>
      </c>
    </row>
    <row r="83" spans="1:11" ht="13.5" thickBot="1">
      <c r="A83" s="12" t="str">
        <f>IFERROR(IFERROR(VLOOKUP("D (TP)",[1]Eingabe!A76:J76,1,FALSE),VLOOKUP("D",[1]Eingabe!A76:J76,1,FALSE)),"")</f>
        <v/>
      </c>
      <c r="B83" s="12" t="str">
        <f>IFERROR(IFERROR(VLOOKUP("D",[1]Eingabe!A76:J76,3,FALSE),VLOOKUP("D (TP)",[1]Eingabe!A76:J76,3,FALSE)),"")</f>
        <v/>
      </c>
      <c r="C83" s="12" t="str">
        <f>IFERROR(IFERROR(VLOOKUP("D",[1]Eingabe!A76:J76,4,FALSE),VLOOKUP("D (TP)",[1]Eingabe!A76:J76,4,FALSE)),"")</f>
        <v/>
      </c>
      <c r="D83" s="12" t="str">
        <f>IFERROR(IFERROR(VLOOKUP("D",[1]Eingabe!A76:J76,5,FALSE),VLOOKUP("D (TP)",[1]Eingabe!A76:J76,5,FALSE)),"")</f>
        <v/>
      </c>
      <c r="E83" s="12" t="str">
        <f>IFERROR(IFERROR(VLOOKUP("D",[1]Eingabe!A76:J76,2,FALSE),VLOOKUP("D (TP)",[1]Eingabe!A76:J76,2,FALSE)),"")</f>
        <v/>
      </c>
      <c r="F83" s="30" t="str">
        <f>IFERROR(IFERROR(VLOOKUP("D",[1]Eingabe!A76:J76,7,FALSE),VLOOKUP("D (TP)",[1]Eingabe!A76:J76,7,FALSE)),"")</f>
        <v/>
      </c>
      <c r="G83" s="30" t="str">
        <f>IFERROR(IFERROR(VLOOKUP("D",[1]Eingabe!A76:J76,8,FALSE),VLOOKUP("D (TP)",[1]Eingabe!A76:J76,8,FALSE)),"")</f>
        <v/>
      </c>
      <c r="H83" s="30" t="str">
        <f>IFERROR(IFERROR(VLOOKUP("D",[1]Eingabe!A76:J76,9,FALSE),VLOOKUP("D (TP)",[1]Eingabe!A76:J76,9,FALSE)),"")</f>
        <v/>
      </c>
      <c r="I83" s="31" t="str">
        <f>IFERROR(IFERROR(VLOOKUP("D",[1]Eingabe!A76:J76,10,FALSE),VLOOKUP("D (TP)",[1]Eingabe!A76:J76,10,FALSE)),"")</f>
        <v/>
      </c>
      <c r="J83" s="28" t="str">
        <f t="shared" si="2"/>
        <v/>
      </c>
      <c r="K83" s="4" t="str">
        <f>IFERROR(VLOOKUP(J83,[1]Punktevergabe!$A$2:$B$107,2,FALSE),"")</f>
        <v/>
      </c>
    </row>
    <row r="84" spans="1:11" ht="13.5" thickBot="1">
      <c r="A84" s="12" t="str">
        <f>IFERROR(IFERROR(VLOOKUP("D (TP)",[1]Eingabe!A77:J77,1,FALSE),VLOOKUP("D",[1]Eingabe!A77:J77,1,FALSE)),"")</f>
        <v/>
      </c>
      <c r="B84" s="12" t="str">
        <f>IFERROR(IFERROR(VLOOKUP("D",[1]Eingabe!A77:J77,3,FALSE),VLOOKUP("D (TP)",[1]Eingabe!A77:J77,3,FALSE)),"")</f>
        <v/>
      </c>
      <c r="C84" s="12" t="str">
        <f>IFERROR(IFERROR(VLOOKUP("D",[1]Eingabe!A77:J77,4,FALSE),VLOOKUP("D (TP)",[1]Eingabe!A77:J77,4,FALSE)),"")</f>
        <v/>
      </c>
      <c r="D84" s="12" t="str">
        <f>IFERROR(IFERROR(VLOOKUP("D",[1]Eingabe!A77:J77,5,FALSE),VLOOKUP("D (TP)",[1]Eingabe!A77:J77,5,FALSE)),"")</f>
        <v/>
      </c>
      <c r="E84" s="12" t="str">
        <f>IFERROR(IFERROR(VLOOKUP("D",[1]Eingabe!A77:J77,2,FALSE),VLOOKUP("D (TP)",[1]Eingabe!A77:J77,2,FALSE)),"")</f>
        <v/>
      </c>
      <c r="F84" s="30" t="str">
        <f>IFERROR(IFERROR(VLOOKUP("D",[1]Eingabe!A77:J77,7,FALSE),VLOOKUP("D (TP)",[1]Eingabe!A77:J77,7,FALSE)),"")</f>
        <v/>
      </c>
      <c r="G84" s="30" t="str">
        <f>IFERROR(IFERROR(VLOOKUP("D",[1]Eingabe!A77:J77,8,FALSE),VLOOKUP("D (TP)",[1]Eingabe!A77:J77,8,FALSE)),"")</f>
        <v/>
      </c>
      <c r="H84" s="30" t="str">
        <f>IFERROR(IFERROR(VLOOKUP("D",[1]Eingabe!A77:J77,9,FALSE),VLOOKUP("D (TP)",[1]Eingabe!A77:J77,9,FALSE)),"")</f>
        <v/>
      </c>
      <c r="I84" s="31" t="str">
        <f>IFERROR(IFERROR(VLOOKUP("D",[1]Eingabe!A77:J77,10,FALSE),VLOOKUP("D (TP)",[1]Eingabe!A77:J77,10,FALSE)),"")</f>
        <v/>
      </c>
      <c r="J84" s="28" t="str">
        <f t="shared" si="2"/>
        <v/>
      </c>
      <c r="K84" s="4" t="str">
        <f>IFERROR(VLOOKUP(J84,[1]Punktevergabe!$A$2:$B$107,2,FALSE),"")</f>
        <v/>
      </c>
    </row>
    <row r="85" spans="1:11" ht="13.5" thickBot="1">
      <c r="A85" s="12" t="str">
        <f>IFERROR(IFERROR(VLOOKUP("D (TP)",[1]Eingabe!A78:J78,1,FALSE),VLOOKUP("D",[1]Eingabe!A78:J78,1,FALSE)),"")</f>
        <v/>
      </c>
      <c r="B85" s="12" t="str">
        <f>IFERROR(IFERROR(VLOOKUP("D",[1]Eingabe!A78:J78,3,FALSE),VLOOKUP("D (TP)",[1]Eingabe!A78:J78,3,FALSE)),"")</f>
        <v/>
      </c>
      <c r="C85" s="12" t="str">
        <f>IFERROR(IFERROR(VLOOKUP("D",[1]Eingabe!A78:J78,4,FALSE),VLOOKUP("D (TP)",[1]Eingabe!A78:J78,4,FALSE)),"")</f>
        <v/>
      </c>
      <c r="D85" s="12" t="str">
        <f>IFERROR(IFERROR(VLOOKUP("D",[1]Eingabe!A78:J78,5,FALSE),VLOOKUP("D (TP)",[1]Eingabe!A78:J78,5,FALSE)),"")</f>
        <v/>
      </c>
      <c r="E85" s="12" t="str">
        <f>IFERROR(IFERROR(VLOOKUP("D",[1]Eingabe!A78:J78,2,FALSE),VLOOKUP("D (TP)",[1]Eingabe!A78:J78,2,FALSE)),"")</f>
        <v/>
      </c>
      <c r="F85" s="30" t="str">
        <f>IFERROR(IFERROR(VLOOKUP("D",[1]Eingabe!A78:J78,7,FALSE),VLOOKUP("D (TP)",[1]Eingabe!A78:J78,7,FALSE)),"")</f>
        <v/>
      </c>
      <c r="G85" s="30" t="str">
        <f>IFERROR(IFERROR(VLOOKUP("D",[1]Eingabe!A78:J78,8,FALSE),VLOOKUP("D (TP)",[1]Eingabe!A78:J78,8,FALSE)),"")</f>
        <v/>
      </c>
      <c r="H85" s="30" t="str">
        <f>IFERROR(IFERROR(VLOOKUP("D",[1]Eingabe!A78:J78,9,FALSE),VLOOKUP("D (TP)",[1]Eingabe!A78:J78,9,FALSE)),"")</f>
        <v/>
      </c>
      <c r="I85" s="31" t="str">
        <f>IFERROR(IFERROR(VLOOKUP("D",[1]Eingabe!A78:J78,10,FALSE),VLOOKUP("D (TP)",[1]Eingabe!A78:J78,10,FALSE)),"")</f>
        <v/>
      </c>
      <c r="J85" s="28" t="str">
        <f t="shared" si="2"/>
        <v/>
      </c>
      <c r="K85" s="4" t="str">
        <f>IFERROR(VLOOKUP(J85,[1]Punktevergabe!$A$2:$B$107,2,FALSE),"")</f>
        <v/>
      </c>
    </row>
    <row r="86" spans="1:11" ht="13.5" thickBot="1">
      <c r="A86" s="12" t="str">
        <f>IFERROR(IFERROR(VLOOKUP("D (TP)",[1]Eingabe!A79:J79,1,FALSE),VLOOKUP("D",[1]Eingabe!A79:J79,1,FALSE)),"")</f>
        <v/>
      </c>
      <c r="B86" s="12" t="str">
        <f>IFERROR(IFERROR(VLOOKUP("D",[1]Eingabe!A79:J79,3,FALSE),VLOOKUP("D (TP)",[1]Eingabe!A79:J79,3,FALSE)),"")</f>
        <v/>
      </c>
      <c r="C86" s="12" t="str">
        <f>IFERROR(IFERROR(VLOOKUP("D",[1]Eingabe!A79:J79,4,FALSE),VLOOKUP("D (TP)",[1]Eingabe!A79:J79,4,FALSE)),"")</f>
        <v/>
      </c>
      <c r="D86" s="12" t="str">
        <f>IFERROR(IFERROR(VLOOKUP("D",[1]Eingabe!A79:J79,5,FALSE),VLOOKUP("D (TP)",[1]Eingabe!A79:J79,5,FALSE)),"")</f>
        <v/>
      </c>
      <c r="E86" s="12" t="str">
        <f>IFERROR(IFERROR(VLOOKUP("D",[1]Eingabe!A79:J79,2,FALSE),VLOOKUP("D (TP)",[1]Eingabe!A79:J79,2,FALSE)),"")</f>
        <v/>
      </c>
      <c r="F86" s="30" t="str">
        <f>IFERROR(IFERROR(VLOOKUP("D",[1]Eingabe!A79:J79,7,FALSE),VLOOKUP("D (TP)",[1]Eingabe!A79:J79,7,FALSE)),"")</f>
        <v/>
      </c>
      <c r="G86" s="30" t="str">
        <f>IFERROR(IFERROR(VLOOKUP("D",[1]Eingabe!A79:J79,8,FALSE),VLOOKUP("D (TP)",[1]Eingabe!A79:J79,8,FALSE)),"")</f>
        <v/>
      </c>
      <c r="H86" s="30" t="str">
        <f>IFERROR(IFERROR(VLOOKUP("D",[1]Eingabe!A79:J79,9,FALSE),VLOOKUP("D (TP)",[1]Eingabe!A79:J79,9,FALSE)),"")</f>
        <v/>
      </c>
      <c r="I86" s="31" t="str">
        <f>IFERROR(IFERROR(VLOOKUP("D",[1]Eingabe!A79:J79,10,FALSE),VLOOKUP("D (TP)",[1]Eingabe!A79:J79,10,FALSE)),"")</f>
        <v/>
      </c>
      <c r="J86" s="28" t="str">
        <f t="shared" si="2"/>
        <v/>
      </c>
      <c r="K86" s="4" t="str">
        <f>IFERROR(VLOOKUP(J86,[1]Punktevergabe!$A$2:$B$107,2,FALSE),"")</f>
        <v/>
      </c>
    </row>
    <row r="87" spans="1:11" ht="13.5" thickBot="1">
      <c r="A87" s="12" t="str">
        <f>IFERROR(IFERROR(VLOOKUP("D (TP)",[1]Eingabe!A80:J80,1,FALSE),VLOOKUP("D",[1]Eingabe!A80:J80,1,FALSE)),"")</f>
        <v/>
      </c>
      <c r="B87" s="12" t="str">
        <f>IFERROR(IFERROR(VLOOKUP("D",[1]Eingabe!A80:J80,3,FALSE),VLOOKUP("D (TP)",[1]Eingabe!A80:J80,3,FALSE)),"")</f>
        <v/>
      </c>
      <c r="C87" s="12" t="str">
        <f>IFERROR(IFERROR(VLOOKUP("D",[1]Eingabe!A80:J80,4,FALSE),VLOOKUP("D (TP)",[1]Eingabe!A80:J80,4,FALSE)),"")</f>
        <v/>
      </c>
      <c r="D87" s="12" t="str">
        <f>IFERROR(IFERROR(VLOOKUP("D",[1]Eingabe!A80:J80,5,FALSE),VLOOKUP("D (TP)",[1]Eingabe!A80:J80,5,FALSE)),"")</f>
        <v/>
      </c>
      <c r="E87" s="12" t="str">
        <f>IFERROR(IFERROR(VLOOKUP("D",[1]Eingabe!A80:J80,2,FALSE),VLOOKUP("D (TP)",[1]Eingabe!A80:J80,2,FALSE)),"")</f>
        <v/>
      </c>
      <c r="F87" s="30" t="str">
        <f>IFERROR(IFERROR(VLOOKUP("D",[1]Eingabe!A80:J80,7,FALSE),VLOOKUP("D (TP)",[1]Eingabe!A80:J80,7,FALSE)),"")</f>
        <v/>
      </c>
      <c r="G87" s="30" t="str">
        <f>IFERROR(IFERROR(VLOOKUP("D",[1]Eingabe!A80:J80,8,FALSE),VLOOKUP("D (TP)",[1]Eingabe!A80:J80,8,FALSE)),"")</f>
        <v/>
      </c>
      <c r="H87" s="30" t="str">
        <f>IFERROR(IFERROR(VLOOKUP("D",[1]Eingabe!A80:J80,9,FALSE),VLOOKUP("D (TP)",[1]Eingabe!A80:J80,9,FALSE)),"")</f>
        <v/>
      </c>
      <c r="I87" s="31" t="str">
        <f>IFERROR(IFERROR(VLOOKUP("D",[1]Eingabe!A80:J80,10,FALSE),VLOOKUP("D (TP)",[1]Eingabe!A80:J80,10,FALSE)),"")</f>
        <v/>
      </c>
      <c r="J87" s="28" t="str">
        <f t="shared" si="2"/>
        <v/>
      </c>
      <c r="K87" s="4" t="str">
        <f>IFERROR(VLOOKUP(J87,[1]Punktevergabe!$A$2:$B$107,2,FALSE),"")</f>
        <v/>
      </c>
    </row>
    <row r="88" spans="1:11" ht="13.5" thickBot="1">
      <c r="A88" s="12" t="str">
        <f>IFERROR(IFERROR(VLOOKUP("D (TP)",[1]Eingabe!A81:J81,1,FALSE),VLOOKUP("D",[1]Eingabe!A81:J81,1,FALSE)),"")</f>
        <v/>
      </c>
      <c r="B88" s="12" t="str">
        <f>IFERROR(IFERROR(VLOOKUP("D",[1]Eingabe!A81:J81,3,FALSE),VLOOKUP("D (TP)",[1]Eingabe!A81:J81,3,FALSE)),"")</f>
        <v/>
      </c>
      <c r="C88" s="12" t="str">
        <f>IFERROR(IFERROR(VLOOKUP("D",[1]Eingabe!A81:J81,4,FALSE),VLOOKUP("D (TP)",[1]Eingabe!A81:J81,4,FALSE)),"")</f>
        <v/>
      </c>
      <c r="D88" s="12" t="str">
        <f>IFERROR(IFERROR(VLOOKUP("D",[1]Eingabe!A81:J81,5,FALSE),VLOOKUP("D (TP)",[1]Eingabe!A81:J81,5,FALSE)),"")</f>
        <v/>
      </c>
      <c r="E88" s="12" t="str">
        <f>IFERROR(IFERROR(VLOOKUP("D",[1]Eingabe!A81:J81,2,FALSE),VLOOKUP("D (TP)",[1]Eingabe!A81:J81,2,FALSE)),"")</f>
        <v/>
      </c>
      <c r="F88" s="30" t="str">
        <f>IFERROR(IFERROR(VLOOKUP("D",[1]Eingabe!A81:J81,7,FALSE),VLOOKUP("D (TP)",[1]Eingabe!A81:J81,7,FALSE)),"")</f>
        <v/>
      </c>
      <c r="G88" s="30" t="str">
        <f>IFERROR(IFERROR(VLOOKUP("D",[1]Eingabe!A81:J81,8,FALSE),VLOOKUP("D (TP)",[1]Eingabe!A81:J81,8,FALSE)),"")</f>
        <v/>
      </c>
      <c r="H88" s="30" t="str">
        <f>IFERROR(IFERROR(VLOOKUP("D",[1]Eingabe!A81:J81,9,FALSE),VLOOKUP("D (TP)",[1]Eingabe!A81:J81,9,FALSE)),"")</f>
        <v/>
      </c>
      <c r="I88" s="31" t="str">
        <f>IFERROR(IFERROR(VLOOKUP("D",[1]Eingabe!A81:J81,10,FALSE),VLOOKUP("D (TP)",[1]Eingabe!A81:J81,10,FALSE)),"")</f>
        <v/>
      </c>
      <c r="J88" s="28" t="str">
        <f t="shared" si="2"/>
        <v/>
      </c>
      <c r="K88" s="4" t="str">
        <f>IFERROR(VLOOKUP(J88,[1]Punktevergabe!$A$2:$B$107,2,FALSE),"")</f>
        <v/>
      </c>
    </row>
    <row r="89" spans="1:11" ht="13.5" thickBot="1">
      <c r="A89" s="12" t="str">
        <f>IFERROR(IFERROR(VLOOKUP("D (TP)",[1]Eingabe!A82:J82,1,FALSE),VLOOKUP("D",[1]Eingabe!A82:J82,1,FALSE)),"")</f>
        <v/>
      </c>
      <c r="B89" s="12" t="str">
        <f>IFERROR(IFERROR(VLOOKUP("D",[1]Eingabe!A82:J82,3,FALSE),VLOOKUP("D (TP)",[1]Eingabe!A82:J82,3,FALSE)),"")</f>
        <v/>
      </c>
      <c r="C89" s="12" t="str">
        <f>IFERROR(IFERROR(VLOOKUP("D",[1]Eingabe!A82:J82,4,FALSE),VLOOKUP("D (TP)",[1]Eingabe!A82:J82,4,FALSE)),"")</f>
        <v/>
      </c>
      <c r="D89" s="12" t="str">
        <f>IFERROR(IFERROR(VLOOKUP("D",[1]Eingabe!A82:J82,5,FALSE),VLOOKUP("D (TP)",[1]Eingabe!A82:J82,5,FALSE)),"")</f>
        <v/>
      </c>
      <c r="E89" s="12" t="str">
        <f>IFERROR(IFERROR(VLOOKUP("D",[1]Eingabe!A82:J82,2,FALSE),VLOOKUP("D (TP)",[1]Eingabe!A82:J82,2,FALSE)),"")</f>
        <v/>
      </c>
      <c r="F89" s="30" t="str">
        <f>IFERROR(IFERROR(VLOOKUP("D",[1]Eingabe!A82:J82,7,FALSE),VLOOKUP("D (TP)",[1]Eingabe!A82:J82,7,FALSE)),"")</f>
        <v/>
      </c>
      <c r="G89" s="30" t="str">
        <f>IFERROR(IFERROR(VLOOKUP("D",[1]Eingabe!A82:J82,8,FALSE),VLOOKUP("D (TP)",[1]Eingabe!A82:J82,8,FALSE)),"")</f>
        <v/>
      </c>
      <c r="H89" s="30" t="str">
        <f>IFERROR(IFERROR(VLOOKUP("D",[1]Eingabe!A82:J82,9,FALSE),VLOOKUP("D (TP)",[1]Eingabe!A82:J82,9,FALSE)),"")</f>
        <v/>
      </c>
      <c r="I89" s="31" t="str">
        <f>IFERROR(IFERROR(VLOOKUP("D",[1]Eingabe!A82:J82,10,FALSE),VLOOKUP("D (TP)",[1]Eingabe!A82:J82,10,FALSE)),"")</f>
        <v/>
      </c>
      <c r="J89" s="28" t="str">
        <f t="shared" si="2"/>
        <v/>
      </c>
      <c r="K89" s="4" t="str">
        <f>IFERROR(VLOOKUP(J89,[1]Punktevergabe!$A$2:$B$107,2,FALSE),"")</f>
        <v/>
      </c>
    </row>
    <row r="90" spans="1:11" ht="13.5" thickBot="1">
      <c r="A90" s="12" t="str">
        <f>IFERROR(IFERROR(VLOOKUP("D (TP)",[1]Eingabe!A83:J83,1,FALSE),VLOOKUP("D",[1]Eingabe!A83:J83,1,FALSE)),"")</f>
        <v/>
      </c>
      <c r="B90" s="12" t="str">
        <f>IFERROR(IFERROR(VLOOKUP("D",[1]Eingabe!A83:J83,3,FALSE),VLOOKUP("D (TP)",[1]Eingabe!A83:J83,3,FALSE)),"")</f>
        <v/>
      </c>
      <c r="C90" s="12" t="str">
        <f>IFERROR(IFERROR(VLOOKUP("D",[1]Eingabe!A83:J83,4,FALSE),VLOOKUP("D (TP)",[1]Eingabe!A83:J83,4,FALSE)),"")</f>
        <v/>
      </c>
      <c r="D90" s="12" t="str">
        <f>IFERROR(IFERROR(VLOOKUP("D",[1]Eingabe!A83:J83,5,FALSE),VLOOKUP("D (TP)",[1]Eingabe!A83:J83,5,FALSE)),"")</f>
        <v/>
      </c>
      <c r="E90" s="12" t="str">
        <f>IFERROR(IFERROR(VLOOKUP("D",[1]Eingabe!A83:J83,2,FALSE),VLOOKUP("D (TP)",[1]Eingabe!A83:J83,2,FALSE)),"")</f>
        <v/>
      </c>
      <c r="F90" s="30" t="str">
        <f>IFERROR(IFERROR(VLOOKUP("D",[1]Eingabe!A83:J83,7,FALSE),VLOOKUP("D (TP)",[1]Eingabe!A83:J83,7,FALSE)),"")</f>
        <v/>
      </c>
      <c r="G90" s="30" t="str">
        <f>IFERROR(IFERROR(VLOOKUP("D",[1]Eingabe!A83:J83,8,FALSE),VLOOKUP("D (TP)",[1]Eingabe!A83:J83,8,FALSE)),"")</f>
        <v/>
      </c>
      <c r="H90" s="30" t="str">
        <f>IFERROR(IFERROR(VLOOKUP("D",[1]Eingabe!A83:J83,9,FALSE),VLOOKUP("D (TP)",[1]Eingabe!A83:J83,9,FALSE)),"")</f>
        <v/>
      </c>
      <c r="I90" s="31" t="str">
        <f>IFERROR(IFERROR(VLOOKUP("D",[1]Eingabe!A83:J83,10,FALSE),VLOOKUP("D (TP)",[1]Eingabe!A83:J83,10,FALSE)),"")</f>
        <v/>
      </c>
      <c r="J90" s="28" t="str">
        <f t="shared" si="2"/>
        <v/>
      </c>
      <c r="K90" s="4" t="str">
        <f>IFERROR(VLOOKUP(J90,[1]Punktevergabe!$A$2:$B$107,2,FALSE),"")</f>
        <v/>
      </c>
    </row>
    <row r="91" spans="1:11" ht="13.5" thickBot="1">
      <c r="A91" s="12" t="str">
        <f>IFERROR(IFERROR(VLOOKUP("D (TP)",[1]Eingabe!A84:J84,1,FALSE),VLOOKUP("D",[1]Eingabe!A84:J84,1,FALSE)),"")</f>
        <v/>
      </c>
      <c r="B91" s="12" t="str">
        <f>IFERROR(IFERROR(VLOOKUP("D",[1]Eingabe!A84:J84,3,FALSE),VLOOKUP("D (TP)",[1]Eingabe!A84:J84,3,FALSE)),"")</f>
        <v/>
      </c>
      <c r="C91" s="12" t="str">
        <f>IFERROR(IFERROR(VLOOKUP("D",[1]Eingabe!A84:J84,4,FALSE),VLOOKUP("D (TP)",[1]Eingabe!A84:J84,4,FALSE)),"")</f>
        <v/>
      </c>
      <c r="D91" s="12" t="str">
        <f>IFERROR(IFERROR(VLOOKUP("D",[1]Eingabe!A84:J84,5,FALSE),VLOOKUP("D (TP)",[1]Eingabe!A84:J84,5,FALSE)),"")</f>
        <v/>
      </c>
      <c r="E91" s="12" t="str">
        <f>IFERROR(IFERROR(VLOOKUP("D",[1]Eingabe!A84:J84,2,FALSE),VLOOKUP("D (TP)",[1]Eingabe!A84:J84,2,FALSE)),"")</f>
        <v/>
      </c>
      <c r="F91" s="30" t="str">
        <f>IFERROR(IFERROR(VLOOKUP("D",[1]Eingabe!A84:J84,7,FALSE),VLOOKUP("D (TP)",[1]Eingabe!A84:J84,7,FALSE)),"")</f>
        <v/>
      </c>
      <c r="G91" s="30" t="str">
        <f>IFERROR(IFERROR(VLOOKUP("D",[1]Eingabe!A84:J84,8,FALSE),VLOOKUP("D (TP)",[1]Eingabe!A84:J84,8,FALSE)),"")</f>
        <v/>
      </c>
      <c r="H91" s="30" t="str">
        <f>IFERROR(IFERROR(VLOOKUP("D",[1]Eingabe!A84:J84,9,FALSE),VLOOKUP("D (TP)",[1]Eingabe!A84:J84,9,FALSE)),"")</f>
        <v/>
      </c>
      <c r="I91" s="31" t="str">
        <f>IFERROR(IFERROR(VLOOKUP("D",[1]Eingabe!A84:J84,10,FALSE),VLOOKUP("D (TP)",[1]Eingabe!A84:J84,10,FALSE)),"")</f>
        <v/>
      </c>
      <c r="J91" s="28" t="str">
        <f t="shared" si="2"/>
        <v/>
      </c>
      <c r="K91" s="4" t="str">
        <f>IFERROR(VLOOKUP(J91,[1]Punktevergabe!$A$2:$B$107,2,FALSE),"")</f>
        <v/>
      </c>
    </row>
    <row r="92" spans="1:11" ht="13.5" thickBot="1">
      <c r="A92" s="12" t="str">
        <f>IFERROR(IFERROR(VLOOKUP("D (TP)",[1]Eingabe!A85:J85,1,FALSE),VLOOKUP("D",[1]Eingabe!A85:J85,1,FALSE)),"")</f>
        <v/>
      </c>
      <c r="B92" s="12" t="str">
        <f>IFERROR(IFERROR(VLOOKUP("D",[1]Eingabe!A85:J85,3,FALSE),VLOOKUP("D (TP)",[1]Eingabe!A85:J85,3,FALSE)),"")</f>
        <v/>
      </c>
      <c r="C92" s="12" t="str">
        <f>IFERROR(IFERROR(VLOOKUP("D",[1]Eingabe!A85:J85,4,FALSE),VLOOKUP("D (TP)",[1]Eingabe!A85:J85,4,FALSE)),"")</f>
        <v/>
      </c>
      <c r="D92" s="12" t="str">
        <f>IFERROR(IFERROR(VLOOKUP("D",[1]Eingabe!A85:J85,5,FALSE),VLOOKUP("D (TP)",[1]Eingabe!A85:J85,5,FALSE)),"")</f>
        <v/>
      </c>
      <c r="E92" s="12" t="str">
        <f>IFERROR(IFERROR(VLOOKUP("D",[1]Eingabe!A85:J85,2,FALSE),VLOOKUP("D (TP)",[1]Eingabe!A85:J85,2,FALSE)),"")</f>
        <v/>
      </c>
      <c r="F92" s="30" t="str">
        <f>IFERROR(IFERROR(VLOOKUP("D",[1]Eingabe!A85:J85,7,FALSE),VLOOKUP("D (TP)",[1]Eingabe!A85:J85,7,FALSE)),"")</f>
        <v/>
      </c>
      <c r="G92" s="30" t="str">
        <f>IFERROR(IFERROR(VLOOKUP("D",[1]Eingabe!A85:J85,8,FALSE),VLOOKUP("D (TP)",[1]Eingabe!A85:J85,8,FALSE)),"")</f>
        <v/>
      </c>
      <c r="H92" s="30" t="str">
        <f>IFERROR(IFERROR(VLOOKUP("D",[1]Eingabe!A85:J85,9,FALSE),VLOOKUP("D (TP)",[1]Eingabe!A85:J85,9,FALSE)),"")</f>
        <v/>
      </c>
      <c r="I92" s="31" t="str">
        <f>IFERROR(IFERROR(VLOOKUP("D",[1]Eingabe!A85:J85,10,FALSE),VLOOKUP("D (TP)",[1]Eingabe!A85:J85,10,FALSE)),"")</f>
        <v/>
      </c>
      <c r="J92" s="28" t="str">
        <f t="shared" si="2"/>
        <v/>
      </c>
      <c r="K92" s="4" t="str">
        <f>IFERROR(VLOOKUP(J92,[1]Punktevergabe!$A$2:$B$107,2,FALSE),"")</f>
        <v/>
      </c>
    </row>
    <row r="93" spans="1:11" ht="13.5" thickBot="1">
      <c r="A93" s="12" t="str">
        <f>IFERROR(IFERROR(VLOOKUP("D (TP)",[1]Eingabe!A86:J86,1,FALSE),VLOOKUP("D",[1]Eingabe!A86:J86,1,FALSE)),"")</f>
        <v/>
      </c>
      <c r="B93" s="12" t="str">
        <f>IFERROR(IFERROR(VLOOKUP("D",[1]Eingabe!A86:J86,3,FALSE),VLOOKUP("D (TP)",[1]Eingabe!A86:J86,3,FALSE)),"")</f>
        <v/>
      </c>
      <c r="C93" s="12" t="str">
        <f>IFERROR(IFERROR(VLOOKUP("D",[1]Eingabe!A86:J86,4,FALSE),VLOOKUP("D (TP)",[1]Eingabe!A86:J86,4,FALSE)),"")</f>
        <v/>
      </c>
      <c r="D93" s="12" t="str">
        <f>IFERROR(IFERROR(VLOOKUP("D",[1]Eingabe!A86:J86,5,FALSE),VLOOKUP("D (TP)",[1]Eingabe!A86:J86,5,FALSE)),"")</f>
        <v/>
      </c>
      <c r="E93" s="12" t="str">
        <f>IFERROR(IFERROR(VLOOKUP("D",[1]Eingabe!A86:J86,2,FALSE),VLOOKUP("D (TP)",[1]Eingabe!A86:J86,2,FALSE)),"")</f>
        <v/>
      </c>
      <c r="F93" s="30" t="str">
        <f>IFERROR(IFERROR(VLOOKUP("D",[1]Eingabe!A86:J86,7,FALSE),VLOOKUP("D (TP)",[1]Eingabe!A86:J86,7,FALSE)),"")</f>
        <v/>
      </c>
      <c r="G93" s="30" t="str">
        <f>IFERROR(IFERROR(VLOOKUP("D",[1]Eingabe!A86:J86,8,FALSE),VLOOKUP("D (TP)",[1]Eingabe!A86:J86,8,FALSE)),"")</f>
        <v/>
      </c>
      <c r="H93" s="30" t="str">
        <f>IFERROR(IFERROR(VLOOKUP("D",[1]Eingabe!A86:J86,9,FALSE),VLOOKUP("D (TP)",[1]Eingabe!A86:J86,9,FALSE)),"")</f>
        <v/>
      </c>
      <c r="I93" s="31" t="str">
        <f>IFERROR(IFERROR(VLOOKUP("D",[1]Eingabe!A86:J86,10,FALSE),VLOOKUP("D (TP)",[1]Eingabe!A86:J86,10,FALSE)),"")</f>
        <v/>
      </c>
      <c r="J93" s="28" t="str">
        <f t="shared" si="2"/>
        <v/>
      </c>
      <c r="K93" s="4" t="str">
        <f>IFERROR(VLOOKUP(J93,[1]Punktevergabe!$A$2:$B$107,2,FALSE),"")</f>
        <v/>
      </c>
    </row>
    <row r="94" spans="1:11" ht="13.5" thickBot="1">
      <c r="A94" s="12" t="str">
        <f>IFERROR(IFERROR(VLOOKUP("D (TP)",[1]Eingabe!A87:J87,1,FALSE),VLOOKUP("D",[1]Eingabe!A87:J87,1,FALSE)),"")</f>
        <v/>
      </c>
      <c r="B94" s="12" t="str">
        <f>IFERROR(IFERROR(VLOOKUP("D",[1]Eingabe!A87:J87,3,FALSE),VLOOKUP("D (TP)",[1]Eingabe!A87:J87,3,FALSE)),"")</f>
        <v/>
      </c>
      <c r="C94" s="12" t="str">
        <f>IFERROR(IFERROR(VLOOKUP("D",[1]Eingabe!A87:J87,4,FALSE),VLOOKUP("D (TP)",[1]Eingabe!A87:J87,4,FALSE)),"")</f>
        <v/>
      </c>
      <c r="D94" s="12" t="str">
        <f>IFERROR(IFERROR(VLOOKUP("D",[1]Eingabe!A87:J87,5,FALSE),VLOOKUP("D (TP)",[1]Eingabe!A87:J87,5,FALSE)),"")</f>
        <v/>
      </c>
      <c r="E94" s="12" t="str">
        <f>IFERROR(IFERROR(VLOOKUP("D",[1]Eingabe!A87:J87,2,FALSE),VLOOKUP("D (TP)",[1]Eingabe!A87:J87,2,FALSE)),"")</f>
        <v/>
      </c>
      <c r="F94" s="30" t="str">
        <f>IFERROR(IFERROR(VLOOKUP("D",[1]Eingabe!A87:J87,7,FALSE),VLOOKUP("D (TP)",[1]Eingabe!A87:J87,7,FALSE)),"")</f>
        <v/>
      </c>
      <c r="G94" s="30" t="str">
        <f>IFERROR(IFERROR(VLOOKUP("D",[1]Eingabe!A87:J87,8,FALSE),VLOOKUP("D (TP)",[1]Eingabe!A87:J87,8,FALSE)),"")</f>
        <v/>
      </c>
      <c r="H94" s="30" t="str">
        <f>IFERROR(IFERROR(VLOOKUP("D",[1]Eingabe!A87:J87,9,FALSE),VLOOKUP("D (TP)",[1]Eingabe!A87:J87,9,FALSE)),"")</f>
        <v/>
      </c>
      <c r="I94" s="31" t="str">
        <f>IFERROR(IFERROR(VLOOKUP("D",[1]Eingabe!A87:J87,10,FALSE),VLOOKUP("D (TP)",[1]Eingabe!A87:J87,10,FALSE)),"")</f>
        <v/>
      </c>
      <c r="J94" s="28" t="str">
        <f t="shared" si="2"/>
        <v/>
      </c>
      <c r="K94" s="4" t="str">
        <f>IFERROR(VLOOKUP(J94,[1]Punktevergabe!$A$2:$B$107,2,FALSE),"")</f>
        <v/>
      </c>
    </row>
    <row r="95" spans="1:11" ht="13.5" thickBot="1">
      <c r="A95" s="12" t="str">
        <f>IFERROR(IFERROR(VLOOKUP("D (TP)",[1]Eingabe!A88:J88,1,FALSE),VLOOKUP("D",[1]Eingabe!A88:J88,1,FALSE)),"")</f>
        <v/>
      </c>
      <c r="B95" s="12" t="str">
        <f>IFERROR(IFERROR(VLOOKUP("D",[1]Eingabe!A88:J88,3,FALSE),VLOOKUP("D (TP)",[1]Eingabe!A88:J88,3,FALSE)),"")</f>
        <v/>
      </c>
      <c r="C95" s="12" t="str">
        <f>IFERROR(IFERROR(VLOOKUP("D",[1]Eingabe!A88:J88,4,FALSE),VLOOKUP("D (TP)",[1]Eingabe!A88:J88,4,FALSE)),"")</f>
        <v/>
      </c>
      <c r="D95" s="12" t="str">
        <f>IFERROR(IFERROR(VLOOKUP("D",[1]Eingabe!A88:J88,5,FALSE),VLOOKUP("D (TP)",[1]Eingabe!A88:J88,5,FALSE)),"")</f>
        <v/>
      </c>
      <c r="E95" s="12" t="str">
        <f>IFERROR(IFERROR(VLOOKUP("D",[1]Eingabe!A88:J88,2,FALSE),VLOOKUP("D (TP)",[1]Eingabe!A88:J88,2,FALSE)),"")</f>
        <v/>
      </c>
      <c r="F95" s="30" t="str">
        <f>IFERROR(IFERROR(VLOOKUP("D",[1]Eingabe!A88:J88,7,FALSE),VLOOKUP("D (TP)",[1]Eingabe!A88:J88,7,FALSE)),"")</f>
        <v/>
      </c>
      <c r="G95" s="30" t="str">
        <f>IFERROR(IFERROR(VLOOKUP("D",[1]Eingabe!A88:J88,8,FALSE),VLOOKUP("D (TP)",[1]Eingabe!A88:J88,8,FALSE)),"")</f>
        <v/>
      </c>
      <c r="H95" s="30" t="str">
        <f>IFERROR(IFERROR(VLOOKUP("D",[1]Eingabe!A88:J88,9,FALSE),VLOOKUP("D (TP)",[1]Eingabe!A88:J88,9,FALSE)),"")</f>
        <v/>
      </c>
      <c r="I95" s="31" t="str">
        <f>IFERROR(IFERROR(VLOOKUP("D",[1]Eingabe!A88:J88,10,FALSE),VLOOKUP("D (TP)",[1]Eingabe!A88:J88,10,FALSE)),"")</f>
        <v/>
      </c>
      <c r="J95" s="28" t="str">
        <f t="shared" si="2"/>
        <v/>
      </c>
      <c r="K95" s="4" t="str">
        <f>IFERROR(VLOOKUP(J95,[1]Punktevergabe!$A$2:$B$107,2,FALSE),"")</f>
        <v/>
      </c>
    </row>
    <row r="96" spans="1:11" ht="13.5" thickBot="1">
      <c r="A96" s="12" t="str">
        <f>IFERROR(IFERROR(VLOOKUP("D (TP)",[1]Eingabe!A89:J89,1,FALSE),VLOOKUP("D",[1]Eingabe!A89:J89,1,FALSE)),"")</f>
        <v/>
      </c>
      <c r="B96" s="12" t="str">
        <f>IFERROR(IFERROR(VLOOKUP("D",[1]Eingabe!A89:J89,3,FALSE),VLOOKUP("D (TP)",[1]Eingabe!A89:J89,3,FALSE)),"")</f>
        <v/>
      </c>
      <c r="C96" s="12" t="str">
        <f>IFERROR(IFERROR(VLOOKUP("D",[1]Eingabe!A89:J89,4,FALSE),VLOOKUP("D (TP)",[1]Eingabe!A89:J89,4,FALSE)),"")</f>
        <v/>
      </c>
      <c r="D96" s="12" t="str">
        <f>IFERROR(IFERROR(VLOOKUP("D",[1]Eingabe!A89:J89,5,FALSE),VLOOKUP("D (TP)",[1]Eingabe!A89:J89,5,FALSE)),"")</f>
        <v/>
      </c>
      <c r="E96" s="12" t="str">
        <f>IFERROR(IFERROR(VLOOKUP("D",[1]Eingabe!A89:J89,2,FALSE),VLOOKUP("D (TP)",[1]Eingabe!A89:J89,2,FALSE)),"")</f>
        <v/>
      </c>
      <c r="F96" s="30" t="str">
        <f>IFERROR(IFERROR(VLOOKUP("D",[1]Eingabe!A89:J89,7,FALSE),VLOOKUP("D (TP)",[1]Eingabe!A89:J89,7,FALSE)),"")</f>
        <v/>
      </c>
      <c r="G96" s="30" t="str">
        <f>IFERROR(IFERROR(VLOOKUP("D",[1]Eingabe!A89:J89,8,FALSE),VLOOKUP("D (TP)",[1]Eingabe!A89:J89,8,FALSE)),"")</f>
        <v/>
      </c>
      <c r="H96" s="30" t="str">
        <f>IFERROR(IFERROR(VLOOKUP("D",[1]Eingabe!A89:J89,9,FALSE),VLOOKUP("D (TP)",[1]Eingabe!A89:J89,9,FALSE)),"")</f>
        <v/>
      </c>
      <c r="I96" s="31" t="str">
        <f>IFERROR(IFERROR(VLOOKUP("D",[1]Eingabe!A89:J89,10,FALSE),VLOOKUP("D (TP)",[1]Eingabe!A89:J89,10,FALSE)),"")</f>
        <v/>
      </c>
      <c r="J96" s="28" t="str">
        <f t="shared" si="2"/>
        <v/>
      </c>
      <c r="K96" s="4" t="str">
        <f>IFERROR(VLOOKUP(J96,[1]Punktevergabe!$A$2:$B$107,2,FALSE),"")</f>
        <v/>
      </c>
    </row>
    <row r="97" spans="1:11" ht="13.5" thickBot="1">
      <c r="A97" s="12" t="str">
        <f>IFERROR(IFERROR(VLOOKUP("D (TP)",[1]Eingabe!A90:J90,1,FALSE),VLOOKUP("D",[1]Eingabe!A90:J90,1,FALSE)),"")</f>
        <v/>
      </c>
      <c r="B97" s="12" t="str">
        <f>IFERROR(IFERROR(VLOOKUP("D",[1]Eingabe!A90:J90,3,FALSE),VLOOKUP("D (TP)",[1]Eingabe!A90:J90,3,FALSE)),"")</f>
        <v/>
      </c>
      <c r="C97" s="12" t="str">
        <f>IFERROR(IFERROR(VLOOKUP("D",[1]Eingabe!A90:J90,4,FALSE),VLOOKUP("D (TP)",[1]Eingabe!A90:J90,4,FALSE)),"")</f>
        <v/>
      </c>
      <c r="D97" s="12" t="str">
        <f>IFERROR(IFERROR(VLOOKUP("D",[1]Eingabe!A90:J90,5,FALSE),VLOOKUP("D (TP)",[1]Eingabe!A90:J90,5,FALSE)),"")</f>
        <v/>
      </c>
      <c r="E97" s="12" t="str">
        <f>IFERROR(IFERROR(VLOOKUP("D",[1]Eingabe!A90:J90,2,FALSE),VLOOKUP("D (TP)",[1]Eingabe!A90:J90,2,FALSE)),"")</f>
        <v/>
      </c>
      <c r="F97" s="30" t="str">
        <f>IFERROR(IFERROR(VLOOKUP("D",[1]Eingabe!A90:J90,7,FALSE),VLOOKUP("D (TP)",[1]Eingabe!A90:J90,7,FALSE)),"")</f>
        <v/>
      </c>
      <c r="G97" s="30" t="str">
        <f>IFERROR(IFERROR(VLOOKUP("D",[1]Eingabe!A90:J90,8,FALSE),VLOOKUP("D (TP)",[1]Eingabe!A90:J90,8,FALSE)),"")</f>
        <v/>
      </c>
      <c r="H97" s="30" t="str">
        <f>IFERROR(IFERROR(VLOOKUP("D",[1]Eingabe!A90:J90,9,FALSE),VLOOKUP("D (TP)",[1]Eingabe!A90:J90,9,FALSE)),"")</f>
        <v/>
      </c>
      <c r="I97" s="31" t="str">
        <f>IFERROR(IFERROR(VLOOKUP("D",[1]Eingabe!A90:J90,10,FALSE),VLOOKUP("D (TP)",[1]Eingabe!A90:J90,10,FALSE)),"")</f>
        <v/>
      </c>
      <c r="J97" s="28" t="str">
        <f t="shared" si="2"/>
        <v/>
      </c>
      <c r="K97" s="4" t="str">
        <f>IFERROR(VLOOKUP(J97,[1]Punktevergabe!$A$2:$B$107,2,FALSE),"")</f>
        <v/>
      </c>
    </row>
    <row r="98" spans="1:11" ht="13.5" thickBot="1">
      <c r="A98" s="12" t="str">
        <f>IFERROR(IFERROR(VLOOKUP("D (TP)",[1]Eingabe!A91:J91,1,FALSE),VLOOKUP("D",[1]Eingabe!A91:J91,1,FALSE)),"")</f>
        <v/>
      </c>
      <c r="B98" s="12" t="str">
        <f>IFERROR(IFERROR(VLOOKUP("D",[1]Eingabe!A91:J91,3,FALSE),VLOOKUP("D (TP)",[1]Eingabe!A91:J91,3,FALSE)),"")</f>
        <v/>
      </c>
      <c r="C98" s="12" t="str">
        <f>IFERROR(IFERROR(VLOOKUP("D",[1]Eingabe!A91:J91,4,FALSE),VLOOKUP("D (TP)",[1]Eingabe!A91:J91,4,FALSE)),"")</f>
        <v/>
      </c>
      <c r="D98" s="12" t="str">
        <f>IFERROR(IFERROR(VLOOKUP("D",[1]Eingabe!A91:J91,5,FALSE),VLOOKUP("D (TP)",[1]Eingabe!A91:J91,5,FALSE)),"")</f>
        <v/>
      </c>
      <c r="E98" s="12" t="str">
        <f>IFERROR(IFERROR(VLOOKUP("D",[1]Eingabe!A91:J91,2,FALSE),VLOOKUP("D (TP)",[1]Eingabe!A91:J91,2,FALSE)),"")</f>
        <v/>
      </c>
      <c r="F98" s="30" t="str">
        <f>IFERROR(IFERROR(VLOOKUP("D",[1]Eingabe!A91:J91,7,FALSE),VLOOKUP("D (TP)",[1]Eingabe!A91:J91,7,FALSE)),"")</f>
        <v/>
      </c>
      <c r="G98" s="30" t="str">
        <f>IFERROR(IFERROR(VLOOKUP("D",[1]Eingabe!A91:J91,8,FALSE),VLOOKUP("D (TP)",[1]Eingabe!A91:J91,8,FALSE)),"")</f>
        <v/>
      </c>
      <c r="H98" s="30" t="str">
        <f>IFERROR(IFERROR(VLOOKUP("D",[1]Eingabe!A91:J91,9,FALSE),VLOOKUP("D (TP)",[1]Eingabe!A91:J91,9,FALSE)),"")</f>
        <v/>
      </c>
      <c r="I98" s="31" t="str">
        <f>IFERROR(IFERROR(VLOOKUP("D",[1]Eingabe!A91:J91,10,FALSE),VLOOKUP("D (TP)",[1]Eingabe!A91:J91,10,FALSE)),"")</f>
        <v/>
      </c>
      <c r="J98" s="28" t="str">
        <f t="shared" si="2"/>
        <v/>
      </c>
      <c r="K98" s="4" t="str">
        <f>IFERROR(VLOOKUP(J98,[1]Punktevergabe!$A$2:$B$107,2,FALSE),"")</f>
        <v/>
      </c>
    </row>
    <row r="99" spans="1:11" ht="13.5" thickBot="1">
      <c r="A99" s="12" t="str">
        <f>IFERROR(IFERROR(VLOOKUP("D (TP)",[1]Eingabe!A92:J92,1,FALSE),VLOOKUP("D",[1]Eingabe!A92:J92,1,FALSE)),"")</f>
        <v/>
      </c>
      <c r="B99" s="12" t="str">
        <f>IFERROR(IFERROR(VLOOKUP("D",[1]Eingabe!A92:J92,3,FALSE),VLOOKUP("D (TP)",[1]Eingabe!A92:J92,3,FALSE)),"")</f>
        <v/>
      </c>
      <c r="C99" s="12" t="str">
        <f>IFERROR(IFERROR(VLOOKUP("D",[1]Eingabe!A92:J92,4,FALSE),VLOOKUP("D (TP)",[1]Eingabe!A92:J92,4,FALSE)),"")</f>
        <v/>
      </c>
      <c r="D99" s="12" t="str">
        <f>IFERROR(IFERROR(VLOOKUP("D",[1]Eingabe!A92:J92,5,FALSE),VLOOKUP("D (TP)",[1]Eingabe!A92:J92,5,FALSE)),"")</f>
        <v/>
      </c>
      <c r="E99" s="12" t="str">
        <f>IFERROR(IFERROR(VLOOKUP("D",[1]Eingabe!A92:J92,2,FALSE),VLOOKUP("D (TP)",[1]Eingabe!A92:J92,2,FALSE)),"")</f>
        <v/>
      </c>
      <c r="F99" s="30" t="str">
        <f>IFERROR(IFERROR(VLOOKUP("D",[1]Eingabe!A92:J92,7,FALSE),VLOOKUP("D (TP)",[1]Eingabe!A92:J92,7,FALSE)),"")</f>
        <v/>
      </c>
      <c r="G99" s="30" t="str">
        <f>IFERROR(IFERROR(VLOOKUP("D",[1]Eingabe!A92:J92,8,FALSE),VLOOKUP("D (TP)",[1]Eingabe!A92:J92,8,FALSE)),"")</f>
        <v/>
      </c>
      <c r="H99" s="30" t="str">
        <f>IFERROR(IFERROR(VLOOKUP("D",[1]Eingabe!A92:J92,9,FALSE),VLOOKUP("D (TP)",[1]Eingabe!A92:J92,9,FALSE)),"")</f>
        <v/>
      </c>
      <c r="I99" s="31" t="str">
        <f>IFERROR(IFERROR(VLOOKUP("D",[1]Eingabe!A92:J92,10,FALSE),VLOOKUP("D (TP)",[1]Eingabe!A92:J92,10,FALSE)),"")</f>
        <v/>
      </c>
      <c r="J99" s="28" t="str">
        <f t="shared" si="2"/>
        <v/>
      </c>
      <c r="K99" s="4" t="str">
        <f>IFERROR(VLOOKUP(J99,[1]Punktevergabe!$A$2:$B$107,2,FALSE),"")</f>
        <v/>
      </c>
    </row>
    <row r="100" spans="1:11" ht="13.5" thickBot="1">
      <c r="A100" s="12" t="str">
        <f>IFERROR(IFERROR(VLOOKUP("D (TP)",[1]Eingabe!A93:J93,1,FALSE),VLOOKUP("D",[1]Eingabe!A93:J93,1,FALSE)),"")</f>
        <v/>
      </c>
      <c r="B100" s="12" t="str">
        <f>IFERROR(IFERROR(VLOOKUP("D",[1]Eingabe!A93:J93,3,FALSE),VLOOKUP("D (TP)",[1]Eingabe!A93:J93,3,FALSE)),"")</f>
        <v/>
      </c>
      <c r="C100" s="12" t="str">
        <f>IFERROR(IFERROR(VLOOKUP("D",[1]Eingabe!A93:J93,4,FALSE),VLOOKUP("D (TP)",[1]Eingabe!A93:J93,4,FALSE)),"")</f>
        <v/>
      </c>
      <c r="D100" s="12" t="str">
        <f>IFERROR(IFERROR(VLOOKUP("D",[1]Eingabe!A93:J93,5,FALSE),VLOOKUP("D (TP)",[1]Eingabe!A93:J93,5,FALSE)),"")</f>
        <v/>
      </c>
      <c r="E100" s="12" t="str">
        <f>IFERROR(IFERROR(VLOOKUP("D",[1]Eingabe!A93:J93,2,FALSE),VLOOKUP("D (TP)",[1]Eingabe!A93:J93,2,FALSE)),"")</f>
        <v/>
      </c>
      <c r="F100" s="30" t="str">
        <f>IFERROR(IFERROR(VLOOKUP("D",[1]Eingabe!A93:J93,7,FALSE),VLOOKUP("D (TP)",[1]Eingabe!A93:J93,7,FALSE)),"")</f>
        <v/>
      </c>
      <c r="G100" s="30" t="str">
        <f>IFERROR(IFERROR(VLOOKUP("D",[1]Eingabe!A93:J93,8,FALSE),VLOOKUP("D (TP)",[1]Eingabe!A93:J93,8,FALSE)),"")</f>
        <v/>
      </c>
      <c r="H100" s="30" t="str">
        <f>IFERROR(IFERROR(VLOOKUP("D",[1]Eingabe!A93:J93,9,FALSE),VLOOKUP("D (TP)",[1]Eingabe!A93:J93,9,FALSE)),"")</f>
        <v/>
      </c>
      <c r="I100" s="31" t="str">
        <f>IFERROR(IFERROR(VLOOKUP("D",[1]Eingabe!A93:J93,10,FALSE),VLOOKUP("D (TP)",[1]Eingabe!A93:J93,10,FALSE)),"")</f>
        <v/>
      </c>
      <c r="J100" s="28" t="str">
        <f t="shared" si="2"/>
        <v/>
      </c>
      <c r="K100" s="4" t="str">
        <f>IFERROR(VLOOKUP(J100,[1]Punktevergabe!$A$2:$B$107,2,FALSE),"")</f>
        <v/>
      </c>
    </row>
    <row r="101" spans="1:11" ht="13.5" thickBot="1">
      <c r="A101" s="12" t="str">
        <f>IFERROR(IFERROR(VLOOKUP("D (TP)",[1]Eingabe!A94:J94,1,FALSE),VLOOKUP("D",[1]Eingabe!A94:J94,1,FALSE)),"")</f>
        <v/>
      </c>
      <c r="B101" s="12" t="str">
        <f>IFERROR(IFERROR(VLOOKUP("D",[1]Eingabe!A94:J94,3,FALSE),VLOOKUP("D (TP)",[1]Eingabe!A94:J94,3,FALSE)),"")</f>
        <v/>
      </c>
      <c r="C101" s="12" t="str">
        <f>IFERROR(IFERROR(VLOOKUP("D",[1]Eingabe!A94:J94,4,FALSE),VLOOKUP("D (TP)",[1]Eingabe!A94:J94,4,FALSE)),"")</f>
        <v/>
      </c>
      <c r="D101" s="12" t="str">
        <f>IFERROR(IFERROR(VLOOKUP("D",[1]Eingabe!A94:J94,5,FALSE),VLOOKUP("D (TP)",[1]Eingabe!A94:J94,5,FALSE)),"")</f>
        <v/>
      </c>
      <c r="E101" s="12" t="str">
        <f>IFERROR(IFERROR(VLOOKUP("D",[1]Eingabe!A94:J94,2,FALSE),VLOOKUP("D (TP)",[1]Eingabe!A94:J94,2,FALSE)),"")</f>
        <v/>
      </c>
      <c r="F101" s="30" t="str">
        <f>IFERROR(IFERROR(VLOOKUP("D",[1]Eingabe!A94:J94,7,FALSE),VLOOKUP("D (TP)",[1]Eingabe!A94:J94,7,FALSE)),"")</f>
        <v/>
      </c>
      <c r="G101" s="30" t="str">
        <f>IFERROR(IFERROR(VLOOKUP("D",[1]Eingabe!A94:J94,8,FALSE),VLOOKUP("D (TP)",[1]Eingabe!A94:J94,8,FALSE)),"")</f>
        <v/>
      </c>
      <c r="H101" s="30" t="str">
        <f>IFERROR(IFERROR(VLOOKUP("D",[1]Eingabe!A94:J94,9,FALSE),VLOOKUP("D (TP)",[1]Eingabe!A94:J94,9,FALSE)),"")</f>
        <v/>
      </c>
      <c r="I101" s="31" t="str">
        <f>IFERROR(IFERROR(VLOOKUP("D",[1]Eingabe!A94:J94,10,FALSE),VLOOKUP("D (TP)",[1]Eingabe!A94:J94,10,FALSE)),"")</f>
        <v/>
      </c>
      <c r="J101" s="28" t="str">
        <f t="shared" si="2"/>
        <v/>
      </c>
      <c r="K101" s="4" t="str">
        <f>IFERROR(VLOOKUP(J101,[1]Punktevergabe!$A$2:$B$107,2,FALSE),"")</f>
        <v/>
      </c>
    </row>
    <row r="102" spans="1:11" ht="13.5" thickBot="1">
      <c r="A102" s="12" t="str">
        <f>IFERROR(IFERROR(VLOOKUP("D (TP)",[1]Eingabe!A95:J95,1,FALSE),VLOOKUP("D",[1]Eingabe!A95:J95,1,FALSE)),"")</f>
        <v/>
      </c>
      <c r="B102" s="12" t="str">
        <f>IFERROR(IFERROR(VLOOKUP("D",[1]Eingabe!A95:J95,3,FALSE),VLOOKUP("D (TP)",[1]Eingabe!A95:J95,3,FALSE)),"")</f>
        <v/>
      </c>
      <c r="C102" s="12" t="str">
        <f>IFERROR(IFERROR(VLOOKUP("D",[1]Eingabe!A95:J95,4,FALSE),VLOOKUP("D (TP)",[1]Eingabe!A95:J95,4,FALSE)),"")</f>
        <v/>
      </c>
      <c r="D102" s="12" t="str">
        <f>IFERROR(IFERROR(VLOOKUP("D",[1]Eingabe!A95:J95,5,FALSE),VLOOKUP("D (TP)",[1]Eingabe!A95:J95,5,FALSE)),"")</f>
        <v/>
      </c>
      <c r="E102" s="12" t="str">
        <f>IFERROR(IFERROR(VLOOKUP("D",[1]Eingabe!A95:J95,2,FALSE),VLOOKUP("D (TP)",[1]Eingabe!A95:J95,2,FALSE)),"")</f>
        <v/>
      </c>
      <c r="F102" s="30" t="str">
        <f>IFERROR(IFERROR(VLOOKUP("D",[1]Eingabe!A95:J95,7,FALSE),VLOOKUP("D (TP)",[1]Eingabe!A95:J95,7,FALSE)),"")</f>
        <v/>
      </c>
      <c r="G102" s="30" t="str">
        <f>IFERROR(IFERROR(VLOOKUP("D",[1]Eingabe!A95:J95,8,FALSE),VLOOKUP("D (TP)",[1]Eingabe!A95:J95,8,FALSE)),"")</f>
        <v/>
      </c>
      <c r="H102" s="30" t="str">
        <f>IFERROR(IFERROR(VLOOKUP("D",[1]Eingabe!A95:J95,9,FALSE),VLOOKUP("D (TP)",[1]Eingabe!A95:J95,9,FALSE)),"")</f>
        <v/>
      </c>
      <c r="I102" s="31" t="str">
        <f>IFERROR(IFERROR(VLOOKUP("D",[1]Eingabe!A95:J95,10,FALSE),VLOOKUP("D (TP)",[1]Eingabe!A95:J95,10,FALSE)),"")</f>
        <v/>
      </c>
      <c r="J102" s="28" t="str">
        <f t="shared" si="2"/>
        <v/>
      </c>
      <c r="K102" s="4" t="str">
        <f>IFERROR(VLOOKUP(J102,[1]Punktevergabe!$A$2:$B$107,2,FALSE),"")</f>
        <v/>
      </c>
    </row>
    <row r="103" spans="1:11" ht="13.5" thickBot="1">
      <c r="A103" s="12" t="str">
        <f>IFERROR(IFERROR(VLOOKUP("D (TP)",[1]Eingabe!A96:J96,1,FALSE),VLOOKUP("D",[1]Eingabe!A96:J96,1,FALSE)),"")</f>
        <v/>
      </c>
      <c r="B103" s="12" t="str">
        <f>IFERROR(IFERROR(VLOOKUP("D",[1]Eingabe!A96:J96,3,FALSE),VLOOKUP("D (TP)",[1]Eingabe!A96:J96,3,FALSE)),"")</f>
        <v/>
      </c>
      <c r="C103" s="12" t="str">
        <f>IFERROR(IFERROR(VLOOKUP("D",[1]Eingabe!A96:J96,4,FALSE),VLOOKUP("D (TP)",[1]Eingabe!A96:J96,4,FALSE)),"")</f>
        <v/>
      </c>
      <c r="D103" s="12" t="str">
        <f>IFERROR(IFERROR(VLOOKUP("D",[1]Eingabe!A96:J96,5,FALSE),VLOOKUP("D (TP)",[1]Eingabe!A96:J96,5,FALSE)),"")</f>
        <v/>
      </c>
      <c r="E103" s="12" t="str">
        <f>IFERROR(IFERROR(VLOOKUP("D",[1]Eingabe!A96:J96,2,FALSE),VLOOKUP("D (TP)",[1]Eingabe!A96:J96,2,FALSE)),"")</f>
        <v/>
      </c>
      <c r="F103" s="30" t="str">
        <f>IFERROR(IFERROR(VLOOKUP("D",[1]Eingabe!A96:J96,7,FALSE),VLOOKUP("D (TP)",[1]Eingabe!A96:J96,7,FALSE)),"")</f>
        <v/>
      </c>
      <c r="G103" s="30" t="str">
        <f>IFERROR(IFERROR(VLOOKUP("D",[1]Eingabe!A96:J96,8,FALSE),VLOOKUP("D (TP)",[1]Eingabe!A96:J96,8,FALSE)),"")</f>
        <v/>
      </c>
      <c r="H103" s="30" t="str">
        <f>IFERROR(IFERROR(VLOOKUP("D",[1]Eingabe!A96:J96,9,FALSE),VLOOKUP("D (TP)",[1]Eingabe!A96:J96,9,FALSE)),"")</f>
        <v/>
      </c>
      <c r="I103" s="31" t="str">
        <f>IFERROR(IFERROR(VLOOKUP("D",[1]Eingabe!A96:J96,10,FALSE),VLOOKUP("D (TP)",[1]Eingabe!A96:J96,10,FALSE)),"")</f>
        <v/>
      </c>
      <c r="J103" s="28" t="str">
        <f t="shared" si="2"/>
        <v/>
      </c>
      <c r="K103" s="4" t="str">
        <f>IFERROR(VLOOKUP(J103,[1]Punktevergabe!$A$2:$B$107,2,FALSE),"")</f>
        <v/>
      </c>
    </row>
    <row r="104" spans="1:11" ht="13.5" thickBot="1">
      <c r="A104" s="12" t="str">
        <f>IFERROR(IFERROR(VLOOKUP("D (TP)",[1]Eingabe!A97:J97,1,FALSE),VLOOKUP("D",[1]Eingabe!A97:J97,1,FALSE)),"")</f>
        <v/>
      </c>
      <c r="B104" s="12" t="str">
        <f>IFERROR(IFERROR(VLOOKUP("D",[1]Eingabe!A97:J97,3,FALSE),VLOOKUP("D (TP)",[1]Eingabe!A97:J97,3,FALSE)),"")</f>
        <v/>
      </c>
      <c r="C104" s="12" t="str">
        <f>IFERROR(IFERROR(VLOOKUP("D",[1]Eingabe!A97:J97,4,FALSE),VLOOKUP("D (TP)",[1]Eingabe!A97:J97,4,FALSE)),"")</f>
        <v/>
      </c>
      <c r="D104" s="12" t="str">
        <f>IFERROR(IFERROR(VLOOKUP("D",[1]Eingabe!A97:J97,5,FALSE),VLOOKUP("D (TP)",[1]Eingabe!A97:J97,5,FALSE)),"")</f>
        <v/>
      </c>
      <c r="E104" s="12" t="str">
        <f>IFERROR(IFERROR(VLOOKUP("D",[1]Eingabe!A97:J97,2,FALSE),VLOOKUP("D (TP)",[1]Eingabe!A97:J97,2,FALSE)),"")</f>
        <v/>
      </c>
      <c r="F104" s="30" t="str">
        <f>IFERROR(IFERROR(VLOOKUP("D",[1]Eingabe!A97:J97,7,FALSE),VLOOKUP("D (TP)",[1]Eingabe!A97:J97,7,FALSE)),"")</f>
        <v/>
      </c>
      <c r="G104" s="30" t="str">
        <f>IFERROR(IFERROR(VLOOKUP("D",[1]Eingabe!A97:J97,8,FALSE),VLOOKUP("D (TP)",[1]Eingabe!A97:J97,8,FALSE)),"")</f>
        <v/>
      </c>
      <c r="H104" s="30" t="str">
        <f>IFERROR(IFERROR(VLOOKUP("D",[1]Eingabe!A97:J97,9,FALSE),VLOOKUP("D (TP)",[1]Eingabe!A97:J97,9,FALSE)),"")</f>
        <v/>
      </c>
      <c r="I104" s="31" t="str">
        <f>IFERROR(IFERROR(VLOOKUP("D",[1]Eingabe!A97:J97,10,FALSE),VLOOKUP("D (TP)",[1]Eingabe!A97:J97,10,FALSE)),"")</f>
        <v/>
      </c>
      <c r="J104" s="28" t="str">
        <f t="shared" si="2"/>
        <v/>
      </c>
      <c r="K104" s="4" t="str">
        <f>IFERROR(VLOOKUP(J104,[1]Punktevergabe!$A$2:$B$107,2,FALSE),"")</f>
        <v/>
      </c>
    </row>
    <row r="105" spans="1:11" ht="13.5" thickBot="1">
      <c r="A105" s="12" t="str">
        <f>IFERROR(IFERROR(VLOOKUP("D (TP)",[1]Eingabe!A98:J98,1,FALSE),VLOOKUP("D",[1]Eingabe!A98:J98,1,FALSE)),"")</f>
        <v/>
      </c>
      <c r="B105" s="12" t="str">
        <f>IFERROR(IFERROR(VLOOKUP("D",[1]Eingabe!A98:J98,3,FALSE),VLOOKUP("D (TP)",[1]Eingabe!A98:J98,3,FALSE)),"")</f>
        <v/>
      </c>
      <c r="C105" s="12" t="str">
        <f>IFERROR(IFERROR(VLOOKUP("D",[1]Eingabe!A98:J98,4,FALSE),VLOOKUP("D (TP)",[1]Eingabe!A98:J98,4,FALSE)),"")</f>
        <v/>
      </c>
      <c r="D105" s="12" t="str">
        <f>IFERROR(IFERROR(VLOOKUP("D",[1]Eingabe!A98:J98,5,FALSE),VLOOKUP("D (TP)",[1]Eingabe!A98:J98,5,FALSE)),"")</f>
        <v/>
      </c>
      <c r="E105" s="12" t="str">
        <f>IFERROR(IFERROR(VLOOKUP("D",[1]Eingabe!A98:J98,2,FALSE),VLOOKUP("D (TP)",[1]Eingabe!A98:J98,2,FALSE)),"")</f>
        <v/>
      </c>
      <c r="F105" s="30" t="str">
        <f>IFERROR(IFERROR(VLOOKUP("D",[1]Eingabe!A98:J98,7,FALSE),VLOOKUP("D (TP)",[1]Eingabe!A98:J98,7,FALSE)),"")</f>
        <v/>
      </c>
      <c r="G105" s="30" t="str">
        <f>IFERROR(IFERROR(VLOOKUP("D",[1]Eingabe!A98:J98,8,FALSE),VLOOKUP("D (TP)",[1]Eingabe!A98:J98,8,FALSE)),"")</f>
        <v/>
      </c>
      <c r="H105" s="30" t="str">
        <f>IFERROR(IFERROR(VLOOKUP("D",[1]Eingabe!A98:J98,9,FALSE),VLOOKUP("D (TP)",[1]Eingabe!A98:J98,9,FALSE)),"")</f>
        <v/>
      </c>
      <c r="I105" s="31" t="str">
        <f>IFERROR(IFERROR(VLOOKUP("D",[1]Eingabe!A98:J98,10,FALSE),VLOOKUP("D (TP)",[1]Eingabe!A98:J98,10,FALSE)),"")</f>
        <v/>
      </c>
      <c r="J105" s="28" t="str">
        <f t="shared" si="2"/>
        <v/>
      </c>
      <c r="K105" s="4" t="str">
        <f>IFERROR(VLOOKUP(J105,[1]Punktevergabe!$A$2:$B$107,2,FALSE),"")</f>
        <v/>
      </c>
    </row>
    <row r="106" spans="1:11" ht="13.5" thickBot="1">
      <c r="A106" s="12" t="str">
        <f>IFERROR(IFERROR(VLOOKUP("D (TP)",[1]Eingabe!A99:J99,1,FALSE),VLOOKUP("D",[1]Eingabe!A99:J99,1,FALSE)),"")</f>
        <v/>
      </c>
      <c r="B106" s="12" t="str">
        <f>IFERROR(IFERROR(VLOOKUP("D",[1]Eingabe!A99:J99,3,FALSE),VLOOKUP("D (TP)",[1]Eingabe!A99:J99,3,FALSE)),"")</f>
        <v/>
      </c>
      <c r="C106" s="12" t="str">
        <f>IFERROR(IFERROR(VLOOKUP("D",[1]Eingabe!A99:J99,4,FALSE),VLOOKUP("D (TP)",[1]Eingabe!A99:J99,4,FALSE)),"")</f>
        <v/>
      </c>
      <c r="D106" s="12" t="str">
        <f>IFERROR(IFERROR(VLOOKUP("D",[1]Eingabe!A99:J99,5,FALSE),VLOOKUP("D (TP)",[1]Eingabe!A99:J99,5,FALSE)),"")</f>
        <v/>
      </c>
      <c r="E106" s="12" t="str">
        <f>IFERROR(IFERROR(VLOOKUP("D",[1]Eingabe!A99:J99,2,FALSE),VLOOKUP("D (TP)",[1]Eingabe!A99:J99,2,FALSE)),"")</f>
        <v/>
      </c>
      <c r="F106" s="30" t="str">
        <f>IFERROR(IFERROR(VLOOKUP("D",[1]Eingabe!A99:J99,7,FALSE),VLOOKUP("D (TP)",[1]Eingabe!A99:J99,7,FALSE)),"")</f>
        <v/>
      </c>
      <c r="G106" s="30" t="str">
        <f>IFERROR(IFERROR(VLOOKUP("D",[1]Eingabe!A99:J99,8,FALSE),VLOOKUP("D (TP)",[1]Eingabe!A99:J99,8,FALSE)),"")</f>
        <v/>
      </c>
      <c r="H106" s="30" t="str">
        <f>IFERROR(IFERROR(VLOOKUP("D",[1]Eingabe!A99:J99,9,FALSE),VLOOKUP("D (TP)",[1]Eingabe!A99:J99,9,FALSE)),"")</f>
        <v/>
      </c>
      <c r="I106" s="31" t="str">
        <f>IFERROR(IFERROR(VLOOKUP("D",[1]Eingabe!A99:J99,10,FALSE),VLOOKUP("D (TP)",[1]Eingabe!A99:J99,10,FALSE)),"")</f>
        <v/>
      </c>
      <c r="J106" s="28" t="str">
        <f t="shared" si="2"/>
        <v/>
      </c>
      <c r="K106" s="4" t="str">
        <f>IFERROR(VLOOKUP(J106,[1]Punktevergabe!$A$2:$B$107,2,FALSE),"")</f>
        <v/>
      </c>
    </row>
    <row r="107" spans="1:11" ht="13.5" thickBot="1">
      <c r="A107" s="12" t="str">
        <f>IFERROR(IFERROR(VLOOKUP("D (TP)",[1]Eingabe!A100:J100,1,FALSE),VLOOKUP("D",[1]Eingabe!A100:J100,1,FALSE)),"")</f>
        <v/>
      </c>
      <c r="B107" s="12" t="str">
        <f>IFERROR(IFERROR(VLOOKUP("D",[1]Eingabe!A100:J100,3,FALSE),VLOOKUP("D (TP)",[1]Eingabe!A100:J100,3,FALSE)),"")</f>
        <v/>
      </c>
      <c r="C107" s="12" t="str">
        <f>IFERROR(IFERROR(VLOOKUP("D",[1]Eingabe!A100:J100,4,FALSE),VLOOKUP("D (TP)",[1]Eingabe!A100:J100,4,FALSE)),"")</f>
        <v/>
      </c>
      <c r="D107" s="12" t="str">
        <f>IFERROR(IFERROR(VLOOKUP("D",[1]Eingabe!A100:J100,5,FALSE),VLOOKUP("D (TP)",[1]Eingabe!A100:J100,5,FALSE)),"")</f>
        <v/>
      </c>
      <c r="E107" s="12" t="str">
        <f>IFERROR(IFERROR(VLOOKUP("D",[1]Eingabe!A100:J100,2,FALSE),VLOOKUP("D (TP)",[1]Eingabe!A100:J100,2,FALSE)),"")</f>
        <v/>
      </c>
      <c r="F107" s="30" t="str">
        <f>IFERROR(IFERROR(VLOOKUP("D",[1]Eingabe!A100:J100,7,FALSE),VLOOKUP("D (TP)",[1]Eingabe!A100:J100,7,FALSE)),"")</f>
        <v/>
      </c>
      <c r="G107" s="30" t="str">
        <f>IFERROR(IFERROR(VLOOKUP("D",[1]Eingabe!A100:J100,8,FALSE),VLOOKUP("D (TP)",[1]Eingabe!A100:J100,8,FALSE)),"")</f>
        <v/>
      </c>
      <c r="H107" s="30" t="str">
        <f>IFERROR(IFERROR(VLOOKUP("D",[1]Eingabe!A100:J100,9,FALSE),VLOOKUP("D (TP)",[1]Eingabe!A100:J100,9,FALSE)),"")</f>
        <v/>
      </c>
      <c r="I107" s="31" t="str">
        <f>IFERROR(IFERROR(VLOOKUP("D",[1]Eingabe!A100:J100,10,FALSE),VLOOKUP("D (TP)",[1]Eingabe!A100:J100,10,FALSE)),"")</f>
        <v/>
      </c>
      <c r="J107" s="28" t="str">
        <f t="shared" si="2"/>
        <v/>
      </c>
      <c r="K107" s="4" t="str">
        <f>IFERROR(VLOOKUP(J107,[1]Punktevergabe!$A$2:$B$107,2,FALSE),"")</f>
        <v/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20">
    <pageSetUpPr fitToPage="1"/>
  </sheetPr>
  <dimension ref="A1:L107"/>
  <sheetViews>
    <sheetView zoomScaleNormal="100" workbookViewId="0">
      <selection activeCell="K9" activeCellId="1" sqref="A9:D16 K9:K16"/>
    </sheetView>
  </sheetViews>
  <sheetFormatPr baseColWidth="10" defaultRowHeight="12.75"/>
  <cols>
    <col min="1" max="1" width="10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1"/>
      <c r="G2" s="22"/>
      <c r="H2" s="22"/>
      <c r="I2" s="22"/>
      <c r="J2" s="22"/>
    </row>
    <row r="3" spans="1:11">
      <c r="A3" s="1"/>
      <c r="B3" s="2"/>
      <c r="C3" s="2"/>
      <c r="D3" s="2"/>
      <c r="E3" s="2"/>
      <c r="F3" s="22"/>
      <c r="G3" s="22"/>
      <c r="H3" s="22"/>
      <c r="I3" s="22"/>
      <c r="J3" s="22"/>
    </row>
    <row r="4" spans="1:11">
      <c r="A4" s="1"/>
      <c r="B4" s="2"/>
      <c r="C4" s="2"/>
      <c r="D4" s="2"/>
      <c r="E4" s="2"/>
      <c r="F4" s="22"/>
      <c r="G4" s="22"/>
      <c r="H4" s="22"/>
      <c r="I4" s="22"/>
      <c r="J4" s="22"/>
    </row>
    <row r="5" spans="1:11" ht="13.5" thickBot="1">
      <c r="A5" s="1"/>
      <c r="B5" s="2"/>
      <c r="C5" s="2"/>
      <c r="D5" s="2"/>
      <c r="E5" s="2"/>
      <c r="F5" s="22"/>
      <c r="G5" s="22"/>
      <c r="H5" s="22"/>
      <c r="I5" s="22"/>
      <c r="J5" s="22"/>
    </row>
    <row r="6" spans="1:11" ht="16.5" thickBot="1">
      <c r="A6" s="42" t="s">
        <v>23</v>
      </c>
      <c r="B6" s="43"/>
      <c r="C6" s="43"/>
      <c r="D6" s="43"/>
      <c r="E6" s="43"/>
      <c r="F6" s="43"/>
      <c r="G6" s="44"/>
      <c r="H6" s="44"/>
      <c r="I6" s="44"/>
      <c r="J6" s="45"/>
    </row>
    <row r="7" spans="1:11" ht="13.5" thickBot="1"/>
    <row r="8" spans="1:11" ht="13.5" thickBot="1">
      <c r="A8" s="9" t="s">
        <v>2</v>
      </c>
      <c r="B8" s="9" t="s">
        <v>3</v>
      </c>
      <c r="C8" s="9" t="s">
        <v>4</v>
      </c>
      <c r="D8" s="9" t="s">
        <v>5</v>
      </c>
      <c r="E8" s="9" t="s">
        <v>6</v>
      </c>
      <c r="F8" s="9" t="s">
        <v>7</v>
      </c>
      <c r="G8" s="9" t="s">
        <v>8</v>
      </c>
      <c r="H8" s="9" t="s">
        <v>9</v>
      </c>
      <c r="I8" s="9" t="s">
        <v>10</v>
      </c>
      <c r="J8" s="23" t="s">
        <v>15</v>
      </c>
      <c r="K8" s="4" t="s">
        <v>16</v>
      </c>
    </row>
    <row r="9" spans="1:11" ht="13.5" thickBot="1">
      <c r="A9" s="12" t="s">
        <v>46</v>
      </c>
      <c r="B9" s="12" t="s">
        <v>47</v>
      </c>
      <c r="C9" s="12" t="s">
        <v>48</v>
      </c>
      <c r="D9" s="12" t="s">
        <v>49</v>
      </c>
      <c r="E9" s="12">
        <v>19</v>
      </c>
      <c r="F9" s="30">
        <v>6.249999999999996E-3</v>
      </c>
      <c r="G9" s="30">
        <v>2.672986111111111E-2</v>
      </c>
      <c r="H9" s="30">
        <v>2.0479861111111115E-2</v>
      </c>
      <c r="I9" s="31">
        <v>44.759418127564338</v>
      </c>
      <c r="J9" s="28">
        <v>1</v>
      </c>
      <c r="K9" s="4">
        <v>35</v>
      </c>
    </row>
    <row r="10" spans="1:11" ht="13.5" thickBot="1">
      <c r="A10" s="12" t="s">
        <v>46</v>
      </c>
      <c r="B10" s="12" t="s">
        <v>86</v>
      </c>
      <c r="C10" s="12" t="s">
        <v>87</v>
      </c>
      <c r="D10" s="12" t="s">
        <v>88</v>
      </c>
      <c r="E10" s="12">
        <v>9</v>
      </c>
      <c r="F10" s="30">
        <v>2.7777777777777761E-3</v>
      </c>
      <c r="G10" s="30">
        <v>2.4514236111111112E-2</v>
      </c>
      <c r="H10" s="30">
        <v>2.1736458333333337E-2</v>
      </c>
      <c r="I10" s="31">
        <v>42.171850289931463</v>
      </c>
      <c r="J10" s="28">
        <v>2</v>
      </c>
      <c r="K10" s="4">
        <v>30</v>
      </c>
    </row>
    <row r="11" spans="1:11" ht="13.5" thickBot="1">
      <c r="A11" s="12" t="s">
        <v>46</v>
      </c>
      <c r="B11" s="12" t="s">
        <v>139</v>
      </c>
      <c r="C11" s="12" t="s">
        <v>140</v>
      </c>
      <c r="D11" s="12" t="s">
        <v>141</v>
      </c>
      <c r="E11" s="12">
        <v>60</v>
      </c>
      <c r="F11" s="30">
        <v>2.0486111111111101E-2</v>
      </c>
      <c r="G11" s="30">
        <v>4.4485648148148142E-2</v>
      </c>
      <c r="H11" s="30">
        <v>2.3999537037037041E-2</v>
      </c>
      <c r="I11" s="31">
        <v>38.195181234205897</v>
      </c>
      <c r="J11" s="28">
        <v>3</v>
      </c>
      <c r="K11" s="4">
        <v>27</v>
      </c>
    </row>
    <row r="12" spans="1:11" ht="13.5" thickBot="1">
      <c r="A12" s="12" t="s">
        <v>46</v>
      </c>
      <c r="B12" s="12" t="s">
        <v>153</v>
      </c>
      <c r="C12" s="12" t="s">
        <v>127</v>
      </c>
      <c r="D12" s="12" t="s">
        <v>154</v>
      </c>
      <c r="E12" s="12">
        <v>7</v>
      </c>
      <c r="F12" s="30">
        <v>2.083333333333332E-3</v>
      </c>
      <c r="G12" s="30">
        <v>2.6582638888888888E-2</v>
      </c>
      <c r="H12" s="30">
        <v>2.4499305555555555E-2</v>
      </c>
      <c r="I12" s="31">
        <v>37.416026531364267</v>
      </c>
      <c r="J12" s="28">
        <v>4</v>
      </c>
      <c r="K12" s="4">
        <v>25</v>
      </c>
    </row>
    <row r="13" spans="1:11" ht="13.5" thickBot="1">
      <c r="A13" s="12" t="s">
        <v>155</v>
      </c>
      <c r="B13" s="12" t="s">
        <v>156</v>
      </c>
      <c r="C13" s="12" t="s">
        <v>54</v>
      </c>
      <c r="D13" s="12">
        <v>1969</v>
      </c>
      <c r="E13" s="12">
        <v>16</v>
      </c>
      <c r="F13" s="30">
        <v>5.2083333333333304E-3</v>
      </c>
      <c r="G13" s="30">
        <v>2.9848842592592597E-2</v>
      </c>
      <c r="H13" s="30">
        <v>2.4640509259259265E-2</v>
      </c>
      <c r="I13" s="31">
        <v>37.201612069856353</v>
      </c>
      <c r="J13" s="28">
        <v>5</v>
      </c>
      <c r="K13" s="4">
        <v>24</v>
      </c>
    </row>
    <row r="14" spans="1:11" ht="13.5" thickBot="1">
      <c r="A14" s="12" t="s">
        <v>46</v>
      </c>
      <c r="B14" s="12" t="s">
        <v>157</v>
      </c>
      <c r="C14" s="12" t="s">
        <v>54</v>
      </c>
      <c r="D14" s="12" t="s">
        <v>158</v>
      </c>
      <c r="E14" s="12">
        <v>43</v>
      </c>
      <c r="F14" s="30">
        <v>1.4583333333333325E-2</v>
      </c>
      <c r="G14" s="30">
        <v>3.9261805555555557E-2</v>
      </c>
      <c r="H14" s="30">
        <v>2.4678472222222234E-2</v>
      </c>
      <c r="I14" s="31">
        <v>37.14438472577875</v>
      </c>
      <c r="J14" s="28">
        <v>6</v>
      </c>
      <c r="K14" s="4">
        <v>23</v>
      </c>
    </row>
    <row r="15" spans="1:11" ht="13.5" thickBot="1">
      <c r="A15" s="12" t="s">
        <v>155</v>
      </c>
      <c r="B15" s="12" t="s">
        <v>167</v>
      </c>
      <c r="C15" s="12" t="s">
        <v>54</v>
      </c>
      <c r="D15" s="12">
        <v>1960</v>
      </c>
      <c r="E15" s="12">
        <v>24</v>
      </c>
      <c r="F15" s="30">
        <v>7.986111111111107E-3</v>
      </c>
      <c r="G15" s="30">
        <v>3.3346875000000005E-2</v>
      </c>
      <c r="H15" s="30">
        <v>2.5360763888888898E-2</v>
      </c>
      <c r="I15" s="31">
        <v>36.145073180081859</v>
      </c>
      <c r="J15" s="28">
        <v>7</v>
      </c>
      <c r="K15" s="4">
        <v>22</v>
      </c>
    </row>
    <row r="16" spans="1:11" ht="13.5" thickBot="1">
      <c r="A16" s="12" t="s">
        <v>46</v>
      </c>
      <c r="B16" s="12" t="s">
        <v>170</v>
      </c>
      <c r="C16" s="12" t="s">
        <v>160</v>
      </c>
      <c r="D16" s="12" t="s">
        <v>171</v>
      </c>
      <c r="E16" s="12">
        <v>17</v>
      </c>
      <c r="F16" s="30">
        <v>5.5555555555555523E-3</v>
      </c>
      <c r="G16" s="30">
        <v>3.1766087962962965E-2</v>
      </c>
      <c r="H16" s="30">
        <v>2.6210532407407412E-2</v>
      </c>
      <c r="I16" s="31">
        <v>34.973218110121472</v>
      </c>
      <c r="J16" s="28">
        <v>8</v>
      </c>
      <c r="K16" s="4">
        <v>21</v>
      </c>
    </row>
    <row r="17" spans="1:12" ht="13.5" thickBot="1">
      <c r="A17" s="12" t="str">
        <f>IFERROR(IFERROR(VLOOKUP("RR H (TP)",[1]Eingabe!A38:J38,1,FALSE),VLOOKUP("RR H",[1]Eingabe!A38:J38,1,FALSE)),"")</f>
        <v/>
      </c>
      <c r="B17" s="12" t="str">
        <f>IFERROR(IFERROR(VLOOKUP("RR H",[1]Eingabe!A38:J38,3,FALSE),VLOOKUP("RR H (TP)",[1]Eingabe!A38:J38,3,FALSE)),"")</f>
        <v/>
      </c>
      <c r="C17" s="12" t="str">
        <f>IFERROR(IFERROR(VLOOKUP("RR H",[1]Eingabe!A38:J38,4,FALSE),VLOOKUP("RR H (TP)",[1]Eingabe!A38:J38,4,FALSE)),"")</f>
        <v/>
      </c>
      <c r="D17" s="12" t="str">
        <f>IFERROR(IFERROR(VLOOKUP("RR H",[1]Eingabe!A38:J38,5,FALSE),VLOOKUP("RR H (TP)",[1]Eingabe!A38:J38,5,FALSE)),"")</f>
        <v/>
      </c>
      <c r="E17" s="12" t="str">
        <f>IFERROR(IFERROR(VLOOKUP("RR H",[1]Eingabe!A38:J38,2,FALSE),VLOOKUP("RR H (TP)",[1]Eingabe!A38:J38,2,FALSE)),"")</f>
        <v/>
      </c>
      <c r="F17" s="30" t="str">
        <f>IFERROR(IFERROR(VLOOKUP("RR H",[1]Eingabe!A38:J38,7,FALSE),VLOOKUP("RR H (TP)",[1]Eingabe!A38:J38,7,FALSE)),"")</f>
        <v/>
      </c>
      <c r="G17" s="30" t="str">
        <f>IFERROR(IFERROR(VLOOKUP("RR H",[1]Eingabe!A38:J38,8,FALSE),VLOOKUP("RR H (TP)",[1]Eingabe!A38:J38,8,FALSE)),"")</f>
        <v/>
      </c>
      <c r="H17" s="30" t="str">
        <f>IFERROR(IFERROR(VLOOKUP("RR H",[1]Eingabe!A38:J38,9,FALSE),VLOOKUP("RR H (TP)",[1]Eingabe!A38:J38,9,FALSE)),"")</f>
        <v/>
      </c>
      <c r="I17" s="31" t="str">
        <f>IFERROR(IFERROR(VLOOKUP("RR H",[1]Eingabe!A38:J38,10,FALSE),VLOOKUP("RR H (TP)",[1]Eingabe!A38:J38,10,FALSE)),"")</f>
        <v/>
      </c>
      <c r="J17" s="28" t="str">
        <f t="shared" ref="J17:J48" si="0">IFERROR(RANK(I17,$I$9:$I$107),"")</f>
        <v/>
      </c>
      <c r="K17" s="4" t="str">
        <f>IFERROR(VLOOKUP(J17,[1]Punktevergabe!$A$2:$B$107,2,FALSE),"")</f>
        <v/>
      </c>
    </row>
    <row r="18" spans="1:12" ht="13.5" thickBot="1">
      <c r="A18" s="12" t="str">
        <f>IFERROR(IFERROR(VLOOKUP("RR H (TP)",[1]Eingabe!A11:J11,1,FALSE),VLOOKUP("RR H",[1]Eingabe!A11:J11,1,FALSE)),"")</f>
        <v/>
      </c>
      <c r="B18" s="12" t="str">
        <f>IFERROR(IFERROR(VLOOKUP("RR H",[1]Eingabe!A11:J11,3,FALSE),VLOOKUP("RR H (TP)",[1]Eingabe!A11:J11,3,FALSE)),"")</f>
        <v/>
      </c>
      <c r="C18" s="12" t="str">
        <f>IFERROR(IFERROR(VLOOKUP("RR H",[1]Eingabe!A11:J11,4,FALSE),VLOOKUP("RR H (TP)",[1]Eingabe!A11:J11,4,FALSE)),"")</f>
        <v/>
      </c>
      <c r="D18" s="12" t="str">
        <f>IFERROR(IFERROR(VLOOKUP("RR H",[1]Eingabe!A11:J11,5,FALSE),VLOOKUP("RR H (TP)",[1]Eingabe!A11:J11,5,FALSE)),"")</f>
        <v/>
      </c>
      <c r="E18" s="12" t="str">
        <f>IFERROR(IFERROR(VLOOKUP("RR H",[1]Eingabe!A11:J11,2,FALSE),VLOOKUP("RR H (TP)",[1]Eingabe!A11:J11,2,FALSE)),"")</f>
        <v/>
      </c>
      <c r="F18" s="30" t="str">
        <f>IFERROR(IFERROR(VLOOKUP("RR H",[1]Eingabe!A11:J11,7,FALSE),VLOOKUP("RR H (TP)",[1]Eingabe!A11:J11,7,FALSE)),"")</f>
        <v/>
      </c>
      <c r="G18" s="30" t="str">
        <f>IFERROR(IFERROR(VLOOKUP("RR H",[1]Eingabe!A11:J11,8,FALSE),VLOOKUP("RR H (TP)",[1]Eingabe!A11:J11,8,FALSE)),"")</f>
        <v/>
      </c>
      <c r="H18" s="30" t="str">
        <f>IFERROR(IFERROR(VLOOKUP("RR H",[1]Eingabe!A11:J11,9,FALSE),VLOOKUP("RR H (TP)",[1]Eingabe!A11:J11,9,FALSE)),"")</f>
        <v/>
      </c>
      <c r="I18" s="31" t="str">
        <f>IFERROR(IFERROR(VLOOKUP("RR H",[1]Eingabe!A11:J11,10,FALSE),VLOOKUP("RR H (TP)",[1]Eingabe!A11:J11,10,FALSE)),"")</f>
        <v/>
      </c>
      <c r="J18" s="28" t="str">
        <f t="shared" si="0"/>
        <v/>
      </c>
      <c r="K18" s="4" t="str">
        <f>IFERROR(VLOOKUP(J18,[1]Punktevergabe!$A$2:$B$107,2,FALSE),"")</f>
        <v/>
      </c>
    </row>
    <row r="19" spans="1:12" ht="13.5" thickBot="1">
      <c r="A19" s="12" t="str">
        <f>IFERROR(IFERROR(VLOOKUP("RR H (TP)",[1]Eingabe!A40:J40,1,FALSE),VLOOKUP("RR H",[1]Eingabe!A40:J40,1,FALSE)),"")</f>
        <v/>
      </c>
      <c r="B19" s="12" t="str">
        <f>IFERROR(IFERROR(VLOOKUP("RR H",[1]Eingabe!A40:J40,3,FALSE),VLOOKUP("RR H (TP)",[1]Eingabe!A40:J40,3,FALSE)),"")</f>
        <v/>
      </c>
      <c r="C19" s="12" t="str">
        <f>IFERROR(IFERROR(VLOOKUP("RR H",[1]Eingabe!A40:J40,4,FALSE),VLOOKUP("RR H (TP)",[1]Eingabe!A40:J40,4,FALSE)),"")</f>
        <v/>
      </c>
      <c r="D19" s="12" t="str">
        <f>IFERROR(IFERROR(VLOOKUP("RR H",[1]Eingabe!A40:J40,5,FALSE),VLOOKUP("RR H (TP)",[1]Eingabe!A40:J40,5,FALSE)),"")</f>
        <v/>
      </c>
      <c r="E19" s="12" t="str">
        <f>IFERROR(IFERROR(VLOOKUP("RR H",[1]Eingabe!A40:J40,2,FALSE),VLOOKUP("RR H (TP)",[1]Eingabe!A40:J40,2,FALSE)),"")</f>
        <v/>
      </c>
      <c r="F19" s="30" t="str">
        <f>IFERROR(IFERROR(VLOOKUP("RR H",[1]Eingabe!A40:J40,7,FALSE),VLOOKUP("RR H (TP)",[1]Eingabe!A40:J40,7,FALSE)),"")</f>
        <v/>
      </c>
      <c r="G19" s="30" t="str">
        <f>IFERROR(IFERROR(VLOOKUP("RR H",[1]Eingabe!A40:J40,8,FALSE),VLOOKUP("RR H (TP)",[1]Eingabe!A40:J40,8,FALSE)),"")</f>
        <v/>
      </c>
      <c r="H19" s="30" t="str">
        <f>IFERROR(IFERROR(VLOOKUP("RR H",[1]Eingabe!A40:J40,9,FALSE),VLOOKUP("RR H (TP)",[1]Eingabe!A40:J40,9,FALSE)),"")</f>
        <v/>
      </c>
      <c r="I19" s="31" t="str">
        <f>IFERROR(IFERROR(VLOOKUP("RR H",[1]Eingabe!A40:J40,10,FALSE),VLOOKUP("RR H (TP)",[1]Eingabe!A40:J40,10,FALSE)),"")</f>
        <v/>
      </c>
      <c r="J19" s="28" t="str">
        <f t="shared" si="0"/>
        <v/>
      </c>
      <c r="K19" s="4" t="str">
        <f>IFERROR(VLOOKUP(J19,[1]Punktevergabe!$A$2:$B$107,2,FALSE),"")</f>
        <v/>
      </c>
    </row>
    <row r="20" spans="1:12" ht="13.5" thickBot="1">
      <c r="A20" s="12" t="str">
        <f>IFERROR(IFERROR(VLOOKUP("RR H (TP)",[1]Eingabe!A2:J2,1,FALSE),VLOOKUP("RR H",[1]Eingabe!A2:J2,1,FALSE)),"")</f>
        <v/>
      </c>
      <c r="B20" s="12" t="str">
        <f>IFERROR(IFERROR(VLOOKUP("RR H",[1]Eingabe!A2:J2,3,FALSE),VLOOKUP("RR H (TP)",[1]Eingabe!A2:J2,3,FALSE)),"")</f>
        <v/>
      </c>
      <c r="C20" s="12" t="str">
        <f>IFERROR(IFERROR(VLOOKUP("RR H",[1]Eingabe!A2:J2,4,FALSE),VLOOKUP("RR H (TP)",[1]Eingabe!A2:J2,4,FALSE)),"")</f>
        <v/>
      </c>
      <c r="D20" s="12" t="str">
        <f>IFERROR(IFERROR(VLOOKUP("RR H",[1]Eingabe!A2:J2,5,FALSE),VLOOKUP("RR H (TP)",[1]Eingabe!A2:J2,5,FALSE)),"")</f>
        <v/>
      </c>
      <c r="E20" s="12" t="str">
        <f>IFERROR(IFERROR(VLOOKUP("RR H",[1]Eingabe!A2:J2,2,FALSE),VLOOKUP("RR H (TP)",[1]Eingabe!A2:J2,2,FALSE)),"")</f>
        <v/>
      </c>
      <c r="F20" s="30" t="str">
        <f>IFERROR(IFERROR(VLOOKUP("RR H",[1]Eingabe!A2:J2,7,FALSE),VLOOKUP("RR H (TP)",[1]Eingabe!A2:J2,7,FALSE)),"")</f>
        <v/>
      </c>
      <c r="G20" s="30" t="str">
        <f>IFERROR(IFERROR(VLOOKUP("RR H",[1]Eingabe!A2:J2,8,FALSE),VLOOKUP("RR H (TP)",[1]Eingabe!A2:J2,8,FALSE)),"")</f>
        <v/>
      </c>
      <c r="H20" s="30" t="str">
        <f>IFERROR(IFERROR(VLOOKUP("RR H",[1]Eingabe!A2:J2,9,FALSE),VLOOKUP("RR H (TP)",[1]Eingabe!A2:J2,9,FALSE)),"")</f>
        <v/>
      </c>
      <c r="I20" s="31" t="str">
        <f>IFERROR(IFERROR(VLOOKUP("RR H",[1]Eingabe!A2:J2,10,FALSE),VLOOKUP("RR H (TP)",[1]Eingabe!A2:J2,10,FALSE)),"")</f>
        <v/>
      </c>
      <c r="J20" s="28" t="str">
        <f t="shared" si="0"/>
        <v/>
      </c>
      <c r="K20" s="4" t="str">
        <f>IFERROR(VLOOKUP(J20,[1]Punktevergabe!$A$2:$B$107,2,FALSE),"")</f>
        <v/>
      </c>
    </row>
    <row r="21" spans="1:12" ht="13.5" thickBot="1">
      <c r="A21" s="12" t="str">
        <f>IFERROR(IFERROR(VLOOKUP("RR H (TP)",[1]Eingabe!A3:J3,1,FALSE),VLOOKUP("RR H",[1]Eingabe!A3:J3,1,FALSE)),"")</f>
        <v/>
      </c>
      <c r="B21" s="12" t="str">
        <f>IFERROR(IFERROR(VLOOKUP("RR H",[1]Eingabe!A3:J3,3,FALSE),VLOOKUP("RR H (TP)",[1]Eingabe!A3:J3,3,FALSE)),"")</f>
        <v/>
      </c>
      <c r="C21" s="12" t="str">
        <f>IFERROR(IFERROR(VLOOKUP("RR H",[1]Eingabe!A3:J3,4,FALSE),VLOOKUP("RR H (TP)",[1]Eingabe!A3:J3,4,FALSE)),"")</f>
        <v/>
      </c>
      <c r="D21" s="12" t="str">
        <f>IFERROR(IFERROR(VLOOKUP("RR H",[1]Eingabe!A3:J3,5,FALSE),VLOOKUP("RR H (TP)",[1]Eingabe!A3:J3,5,FALSE)),"")</f>
        <v/>
      </c>
      <c r="E21" s="12" t="str">
        <f>IFERROR(IFERROR(VLOOKUP("RR H",[1]Eingabe!A3:J3,2,FALSE),VLOOKUP("RR H (TP)",[1]Eingabe!A3:J3,2,FALSE)),"")</f>
        <v/>
      </c>
      <c r="F21" s="30" t="str">
        <f>IFERROR(IFERROR(VLOOKUP("RR H",[1]Eingabe!A3:J3,7,FALSE),VLOOKUP("RR H (TP)",[1]Eingabe!A3:J3,7,FALSE)),"")</f>
        <v/>
      </c>
      <c r="G21" s="30" t="str">
        <f>IFERROR(IFERROR(VLOOKUP("RR H",[1]Eingabe!A3:J3,8,FALSE),VLOOKUP("RR H (TP)",[1]Eingabe!A3:J3,8,FALSE)),"")</f>
        <v/>
      </c>
      <c r="H21" s="30" t="str">
        <f>IFERROR(IFERROR(VLOOKUP("RR H",[1]Eingabe!A3:J3,9,FALSE),VLOOKUP("RR H (TP)",[1]Eingabe!A3:J3,9,FALSE)),"")</f>
        <v/>
      </c>
      <c r="I21" s="31" t="str">
        <f>IFERROR(IFERROR(VLOOKUP("RR H",[1]Eingabe!A3:J3,10,FALSE),VLOOKUP("RR H (TP)",[1]Eingabe!A3:J3,10,FALSE)),"")</f>
        <v/>
      </c>
      <c r="J21" s="28" t="str">
        <f t="shared" si="0"/>
        <v/>
      </c>
      <c r="K21" s="4" t="str">
        <f>IFERROR(VLOOKUP(J21,[1]Punktevergabe!$A$2:$B$107,2,FALSE),"")</f>
        <v/>
      </c>
    </row>
    <row r="22" spans="1:12" ht="13.5" thickBot="1">
      <c r="A22" s="12" t="str">
        <f>IFERROR(IFERROR(VLOOKUP("RR H (TP)",[1]Eingabe!A4:J4,1,FALSE),VLOOKUP("RR H",[1]Eingabe!A4:J4,1,FALSE)),"")</f>
        <v/>
      </c>
      <c r="B22" s="12" t="str">
        <f>IFERROR(IFERROR(VLOOKUP("RR H",[1]Eingabe!A4:J4,3,FALSE),VLOOKUP("RR H (TP)",[1]Eingabe!A4:J4,3,FALSE)),"")</f>
        <v/>
      </c>
      <c r="C22" s="12" t="str">
        <f>IFERROR(IFERROR(VLOOKUP("RR H",[1]Eingabe!A4:J4,4,FALSE),VLOOKUP("RR H (TP)",[1]Eingabe!A4:J4,4,FALSE)),"")</f>
        <v/>
      </c>
      <c r="D22" s="12" t="str">
        <f>IFERROR(IFERROR(VLOOKUP("RR H",[1]Eingabe!A4:J4,5,FALSE),VLOOKUP("RR H (TP)",[1]Eingabe!A4:J4,5,FALSE)),"")</f>
        <v/>
      </c>
      <c r="E22" s="12" t="str">
        <f>IFERROR(IFERROR(VLOOKUP("RR H",[1]Eingabe!A4:J4,2,FALSE),VLOOKUP("RR H (TP)",[1]Eingabe!A4:J4,2,FALSE)),"")</f>
        <v/>
      </c>
      <c r="F22" s="30" t="str">
        <f>IFERROR(IFERROR(VLOOKUP("RR H",[1]Eingabe!A4:J4,7,FALSE),VLOOKUP("RR H (TP)",[1]Eingabe!A4:J4,7,FALSE)),"")</f>
        <v/>
      </c>
      <c r="G22" s="30" t="str">
        <f>IFERROR(IFERROR(VLOOKUP("RR H",[1]Eingabe!A4:J4,8,FALSE),VLOOKUP("RR H (TP)",[1]Eingabe!A4:J4,8,FALSE)),"")</f>
        <v/>
      </c>
      <c r="H22" s="30" t="str">
        <f>IFERROR(IFERROR(VLOOKUP("RR H",[1]Eingabe!A4:J4,9,FALSE),VLOOKUP("RR H (TP)",[1]Eingabe!A4:J4,9,FALSE)),"")</f>
        <v/>
      </c>
      <c r="I22" s="31" t="str">
        <f>IFERROR(IFERROR(VLOOKUP("RR H",[1]Eingabe!A4:J4,10,FALSE),VLOOKUP("RR H (TP)",[1]Eingabe!A4:J4,10,FALSE)),"")</f>
        <v/>
      </c>
      <c r="J22" s="28" t="str">
        <f t="shared" si="0"/>
        <v/>
      </c>
      <c r="K22" s="4" t="str">
        <f>IFERROR(VLOOKUP(J22,[1]Punktevergabe!$A$2:$B$107,2,FALSE),"")</f>
        <v/>
      </c>
    </row>
    <row r="23" spans="1:12" ht="13.5" thickBot="1">
      <c r="A23" s="12" t="str">
        <f>IFERROR(IFERROR(VLOOKUP("RR H (TP)",[1]Eingabe!A5:J5,1,FALSE),VLOOKUP("RR H",[1]Eingabe!A5:J5,1,FALSE)),"")</f>
        <v/>
      </c>
      <c r="B23" s="12" t="str">
        <f>IFERROR(IFERROR(VLOOKUP("RR H",[1]Eingabe!A5:J5,3,FALSE),VLOOKUP("RR H (TP)",[1]Eingabe!A5:J5,3,FALSE)),"")</f>
        <v/>
      </c>
      <c r="C23" s="12" t="str">
        <f>IFERROR(IFERROR(VLOOKUP("RR H",[1]Eingabe!A5:J5,4,FALSE),VLOOKUP("RR H (TP)",[1]Eingabe!A5:J5,4,FALSE)),"")</f>
        <v/>
      </c>
      <c r="D23" s="12" t="str">
        <f>IFERROR(IFERROR(VLOOKUP("RR H",[1]Eingabe!A5:J5,5,FALSE),VLOOKUP("RR H (TP)",[1]Eingabe!A5:J5,5,FALSE)),"")</f>
        <v/>
      </c>
      <c r="E23" s="12" t="str">
        <f>IFERROR(IFERROR(VLOOKUP("RR H",[1]Eingabe!A5:J5,2,FALSE),VLOOKUP("RR H (TP)",[1]Eingabe!A5:J5,2,FALSE)),"")</f>
        <v/>
      </c>
      <c r="F23" s="30" t="str">
        <f>IFERROR(IFERROR(VLOOKUP("RR H",[1]Eingabe!A5:J5,7,FALSE),VLOOKUP("RR H (TP)",[1]Eingabe!A5:J5,7,FALSE)),"")</f>
        <v/>
      </c>
      <c r="G23" s="30" t="str">
        <f>IFERROR(IFERROR(VLOOKUP("RR H",[1]Eingabe!A5:J5,8,FALSE),VLOOKUP("RR H (TP)",[1]Eingabe!A5:J5,8,FALSE)),"")</f>
        <v/>
      </c>
      <c r="H23" s="30" t="str">
        <f>IFERROR(IFERROR(VLOOKUP("RR H",[1]Eingabe!A5:J5,9,FALSE),VLOOKUP("RR H (TP)",[1]Eingabe!A5:J5,9,FALSE)),"")</f>
        <v/>
      </c>
      <c r="I23" s="31" t="str">
        <f>IFERROR(IFERROR(VLOOKUP("RR H",[1]Eingabe!A5:J5,10,FALSE),VLOOKUP("RR H (TP)",[1]Eingabe!A5:J5,10,FALSE)),"")</f>
        <v/>
      </c>
      <c r="J23" s="28" t="str">
        <f t="shared" si="0"/>
        <v/>
      </c>
      <c r="K23" s="4" t="str">
        <f>IFERROR(VLOOKUP(J23,[1]Punktevergabe!$A$2:$B$107,2,FALSE),"")</f>
        <v/>
      </c>
    </row>
    <row r="24" spans="1:12" ht="13.5" thickBot="1">
      <c r="A24" s="12" t="str">
        <f>IFERROR(IFERROR(VLOOKUP("RR H (TP)",[1]Eingabe!A6:J6,1,FALSE),VLOOKUP("RR H",[1]Eingabe!A6:J6,1,FALSE)),"")</f>
        <v/>
      </c>
      <c r="B24" s="12" t="str">
        <f>IFERROR(IFERROR(VLOOKUP("RR H",[1]Eingabe!A6:J6,3,FALSE),VLOOKUP("RR H (TP)",[1]Eingabe!A6:J6,3,FALSE)),"")</f>
        <v/>
      </c>
      <c r="C24" s="12" t="str">
        <f>IFERROR(IFERROR(VLOOKUP("RR H",[1]Eingabe!A6:J6,4,FALSE),VLOOKUP("RR H (TP)",[1]Eingabe!A6:J6,4,FALSE)),"")</f>
        <v/>
      </c>
      <c r="D24" s="12" t="str">
        <f>IFERROR(IFERROR(VLOOKUP("RR H",[1]Eingabe!A6:J6,5,FALSE),VLOOKUP("RR H (TP)",[1]Eingabe!A6:J6,5,FALSE)),"")</f>
        <v/>
      </c>
      <c r="E24" s="12" t="str">
        <f>IFERROR(IFERROR(VLOOKUP("RR H",[1]Eingabe!A6:J6,2,FALSE),VLOOKUP("RR H (TP)",[1]Eingabe!A6:J6,2,FALSE)),"")</f>
        <v/>
      </c>
      <c r="F24" s="30" t="str">
        <f>IFERROR(IFERROR(VLOOKUP("RR H",[1]Eingabe!A6:J6,7,FALSE),VLOOKUP("RR H (TP)",[1]Eingabe!A6:J6,7,FALSE)),"")</f>
        <v/>
      </c>
      <c r="G24" s="30" t="str">
        <f>IFERROR(IFERROR(VLOOKUP("RR H",[1]Eingabe!A6:J6,8,FALSE),VLOOKUP("RR H (TP)",[1]Eingabe!A6:J6,8,FALSE)),"")</f>
        <v/>
      </c>
      <c r="H24" s="30" t="str">
        <f>IFERROR(IFERROR(VLOOKUP("RR H",[1]Eingabe!A6:J6,9,FALSE),VLOOKUP("RR H (TP)",[1]Eingabe!A6:J6,9,FALSE)),"")</f>
        <v/>
      </c>
      <c r="I24" s="31" t="str">
        <f>IFERROR(IFERROR(VLOOKUP("RR H",[1]Eingabe!A6:J6,10,FALSE),VLOOKUP("RR H (TP)",[1]Eingabe!A6:J6,10,FALSE)),"")</f>
        <v/>
      </c>
      <c r="J24" s="28" t="str">
        <f t="shared" si="0"/>
        <v/>
      </c>
      <c r="K24" s="4" t="str">
        <f>IFERROR(VLOOKUP(J24,[1]Punktevergabe!$A$2:$B$107,2,FALSE),"")</f>
        <v/>
      </c>
    </row>
    <row r="25" spans="1:12" ht="13.5" thickBot="1">
      <c r="A25" s="12" t="str">
        <f>IFERROR(IFERROR(VLOOKUP("RR H (TP)",[1]Eingabe!A7:J7,1,FALSE),VLOOKUP("RR H",[1]Eingabe!A7:J7,1,FALSE)),"")</f>
        <v/>
      </c>
      <c r="B25" s="12" t="str">
        <f>IFERROR(IFERROR(VLOOKUP("RR H",[1]Eingabe!A7:J7,3,FALSE),VLOOKUP("RR H (TP)",[1]Eingabe!A7:J7,3,FALSE)),"")</f>
        <v/>
      </c>
      <c r="C25" s="12" t="str">
        <f>IFERROR(IFERROR(VLOOKUP("RR H",[1]Eingabe!A7:J7,4,FALSE),VLOOKUP("RR H (TP)",[1]Eingabe!A7:J7,4,FALSE)),"")</f>
        <v/>
      </c>
      <c r="D25" s="12" t="str">
        <f>IFERROR(IFERROR(VLOOKUP("RR H",[1]Eingabe!A7:J7,5,FALSE),VLOOKUP("RR H (TP)",[1]Eingabe!A7:J7,5,FALSE)),"")</f>
        <v/>
      </c>
      <c r="E25" s="12" t="str">
        <f>IFERROR(IFERROR(VLOOKUP("RR H",[1]Eingabe!A7:J7,2,FALSE),VLOOKUP("RR H (TP)",[1]Eingabe!A7:J7,2,FALSE)),"")</f>
        <v/>
      </c>
      <c r="F25" s="30" t="str">
        <f>IFERROR(IFERROR(VLOOKUP("RR H",[1]Eingabe!A7:J7,7,FALSE),VLOOKUP("RR H (TP)",[1]Eingabe!A7:J7,7,FALSE)),"")</f>
        <v/>
      </c>
      <c r="G25" s="30" t="str">
        <f>IFERROR(IFERROR(VLOOKUP("RR H",[1]Eingabe!A7:J7,8,FALSE),VLOOKUP("RR H (TP)",[1]Eingabe!A7:J7,8,FALSE)),"")</f>
        <v/>
      </c>
      <c r="H25" s="30" t="str">
        <f>IFERROR(IFERROR(VLOOKUP("RR H",[1]Eingabe!A7:J7,9,FALSE),VLOOKUP("RR H (TP)",[1]Eingabe!A7:J7,9,FALSE)),"")</f>
        <v/>
      </c>
      <c r="I25" s="31" t="str">
        <f>IFERROR(IFERROR(VLOOKUP("RR H",[1]Eingabe!A7:J7,10,FALSE),VLOOKUP("RR H (TP)",[1]Eingabe!A7:J7,10,FALSE)),"")</f>
        <v/>
      </c>
      <c r="J25" s="28" t="str">
        <f t="shared" si="0"/>
        <v/>
      </c>
      <c r="K25" s="4" t="str">
        <f>IFERROR(VLOOKUP(J25,[1]Punktevergabe!$A$2:$B$107,2,FALSE),"")</f>
        <v/>
      </c>
    </row>
    <row r="26" spans="1:12" ht="13.5" thickBot="1">
      <c r="A26" s="12" t="str">
        <f>IFERROR(IFERROR(VLOOKUP("RR H (TP)",[1]Eingabe!A9:J9,1,FALSE),VLOOKUP("RR H",[1]Eingabe!A9:J9,1,FALSE)),"")</f>
        <v/>
      </c>
      <c r="B26" s="12" t="str">
        <f>IFERROR(IFERROR(VLOOKUP("RR H",[1]Eingabe!A9:J9,3,FALSE),VLOOKUP("RR H (TP)",[1]Eingabe!A9:J9,3,FALSE)),"")</f>
        <v/>
      </c>
      <c r="C26" s="12" t="str">
        <f>IFERROR(IFERROR(VLOOKUP("RR H",[1]Eingabe!A9:J9,4,FALSE),VLOOKUP("RR H (TP)",[1]Eingabe!A9:J9,4,FALSE)),"")</f>
        <v/>
      </c>
      <c r="D26" s="12" t="str">
        <f>IFERROR(IFERROR(VLOOKUP("RR H",[1]Eingabe!A9:J9,5,FALSE),VLOOKUP("RR H (TP)",[1]Eingabe!A9:J9,5,FALSE)),"")</f>
        <v/>
      </c>
      <c r="E26" s="12" t="str">
        <f>IFERROR(IFERROR(VLOOKUP("RR H",[1]Eingabe!A9:J9,2,FALSE),VLOOKUP("RR H (TP)",[1]Eingabe!A9:J9,2,FALSE)),"")</f>
        <v/>
      </c>
      <c r="F26" s="30" t="str">
        <f>IFERROR(IFERROR(VLOOKUP("RR H",[1]Eingabe!A9:J9,7,FALSE),VLOOKUP("RR H (TP)",[1]Eingabe!A9:J9,7,FALSE)),"")</f>
        <v/>
      </c>
      <c r="G26" s="30" t="str">
        <f>IFERROR(IFERROR(VLOOKUP("RR H",[1]Eingabe!A9:J9,8,FALSE),VLOOKUP("RR H (TP)",[1]Eingabe!A9:J9,8,FALSE)),"")</f>
        <v/>
      </c>
      <c r="H26" s="30" t="str">
        <f>IFERROR(IFERROR(VLOOKUP("RR H",[1]Eingabe!A9:J9,9,FALSE),VLOOKUP("RR H (TP)",[1]Eingabe!A9:J9,9,FALSE)),"")</f>
        <v/>
      </c>
      <c r="I26" s="31" t="str">
        <f>IFERROR(IFERROR(VLOOKUP("RR H",[1]Eingabe!A9:J9,10,FALSE),VLOOKUP("RR H (TP)",[1]Eingabe!A9:J9,10,FALSE)),"")</f>
        <v/>
      </c>
      <c r="J26" s="28" t="str">
        <f t="shared" si="0"/>
        <v/>
      </c>
      <c r="K26" s="4" t="str">
        <f>IFERROR(VLOOKUP(J26,[1]Punktevergabe!$A$2:$B$107,2,FALSE),"")</f>
        <v/>
      </c>
    </row>
    <row r="27" spans="1:12" ht="13.5" thickBot="1">
      <c r="A27" s="12" t="str">
        <f>IFERROR(IFERROR(VLOOKUP("RR H (TP)",[1]Eingabe!A12:J12,1,FALSE),VLOOKUP("RR H",[1]Eingabe!A12:J12,1,FALSE)),"")</f>
        <v/>
      </c>
      <c r="B27" s="12" t="str">
        <f>IFERROR(IFERROR(VLOOKUP("RR H",[1]Eingabe!A12:J12,3,FALSE),VLOOKUP("RR H (TP)",[1]Eingabe!A12:J12,3,FALSE)),"")</f>
        <v/>
      </c>
      <c r="C27" s="12" t="str">
        <f>IFERROR(IFERROR(VLOOKUP("RR H",[1]Eingabe!A12:J12,4,FALSE),VLOOKUP("RR H (TP)",[1]Eingabe!A12:J12,4,FALSE)),"")</f>
        <v/>
      </c>
      <c r="D27" s="12" t="str">
        <f>IFERROR(IFERROR(VLOOKUP("RR H",[1]Eingabe!A12:J12,5,FALSE),VLOOKUP("RR H (TP)",[1]Eingabe!A12:J12,5,FALSE)),"")</f>
        <v/>
      </c>
      <c r="E27" s="12" t="str">
        <f>IFERROR(IFERROR(VLOOKUP("RR H",[1]Eingabe!A12:J12,2,FALSE),VLOOKUP("RR H (TP)",[1]Eingabe!A12:J12,2,FALSE)),"")</f>
        <v/>
      </c>
      <c r="F27" s="30" t="str">
        <f>IFERROR(IFERROR(VLOOKUP("RR H",[1]Eingabe!A12:J12,7,FALSE),VLOOKUP("RR H (TP)",[1]Eingabe!A12:J12,7,FALSE)),"")</f>
        <v/>
      </c>
      <c r="G27" s="30" t="str">
        <f>IFERROR(IFERROR(VLOOKUP("RR H",[1]Eingabe!A12:J12,8,FALSE),VLOOKUP("RR H (TP)",[1]Eingabe!A12:J12,8,FALSE)),"")</f>
        <v/>
      </c>
      <c r="H27" s="30" t="str">
        <f>IFERROR(IFERROR(VLOOKUP("RR H",[1]Eingabe!A12:J12,9,FALSE),VLOOKUP("RR H (TP)",[1]Eingabe!A12:J12,9,FALSE)),"")</f>
        <v/>
      </c>
      <c r="I27" s="31" t="str">
        <f>IFERROR(IFERROR(VLOOKUP("RR H",[1]Eingabe!A12:J12,10,FALSE),VLOOKUP("RR H (TP)",[1]Eingabe!A12:J12,10,FALSE)),"")</f>
        <v/>
      </c>
      <c r="J27" s="28" t="str">
        <f t="shared" si="0"/>
        <v/>
      </c>
      <c r="K27" s="4" t="str">
        <f>IFERROR(VLOOKUP(J27,[1]Punktevergabe!$A$2:$B$107,2,FALSE),"")</f>
        <v/>
      </c>
    </row>
    <row r="28" spans="1:12" ht="13.5" thickBot="1">
      <c r="A28" s="12" t="str">
        <f>IFERROR(IFERROR(VLOOKUP("RR H (TP)",[1]Eingabe!A13:J13,1,FALSE),VLOOKUP("RR H",[1]Eingabe!A13:J13,1,FALSE)),"")</f>
        <v/>
      </c>
      <c r="B28" s="12" t="str">
        <f>IFERROR(IFERROR(VLOOKUP("RR H",[1]Eingabe!A13:J13,3,FALSE),VLOOKUP("RR H (TP)",[1]Eingabe!A13:J13,3,FALSE)),"")</f>
        <v/>
      </c>
      <c r="C28" s="12" t="str">
        <f>IFERROR(IFERROR(VLOOKUP("RR H",[1]Eingabe!A13:J13,4,FALSE),VLOOKUP("RR H (TP)",[1]Eingabe!A13:J13,4,FALSE)),"")</f>
        <v/>
      </c>
      <c r="D28" s="12" t="str">
        <f>IFERROR(IFERROR(VLOOKUP("RR H",[1]Eingabe!A13:J13,5,FALSE),VLOOKUP("RR H (TP)",[1]Eingabe!A13:J13,5,FALSE)),"")</f>
        <v/>
      </c>
      <c r="E28" s="12" t="str">
        <f>IFERROR(IFERROR(VLOOKUP("RR H",[1]Eingabe!A13:J13,2,FALSE),VLOOKUP("RR H (TP)",[1]Eingabe!A13:J13,2,FALSE)),"")</f>
        <v/>
      </c>
      <c r="F28" s="30" t="str">
        <f>IFERROR(IFERROR(VLOOKUP("RR H",[1]Eingabe!A13:J13,7,FALSE),VLOOKUP("RR H (TP)",[1]Eingabe!A13:J13,7,FALSE)),"")</f>
        <v/>
      </c>
      <c r="G28" s="30" t="str">
        <f>IFERROR(IFERROR(VLOOKUP("RR H",[1]Eingabe!A13:J13,8,FALSE),VLOOKUP("RR H (TP)",[1]Eingabe!A13:J13,8,FALSE)),"")</f>
        <v/>
      </c>
      <c r="H28" s="30" t="str">
        <f>IFERROR(IFERROR(VLOOKUP("RR H",[1]Eingabe!A13:J13,9,FALSE),VLOOKUP("RR H (TP)",[1]Eingabe!A13:J13,9,FALSE)),"")</f>
        <v/>
      </c>
      <c r="I28" s="31" t="str">
        <f>IFERROR(IFERROR(VLOOKUP("RR H",[1]Eingabe!A13:J13,10,FALSE),VLOOKUP("RR H (TP)",[1]Eingabe!A13:J13,10,FALSE)),"")</f>
        <v/>
      </c>
      <c r="J28" s="28" t="str">
        <f t="shared" si="0"/>
        <v/>
      </c>
      <c r="K28" s="4" t="str">
        <f>IFERROR(VLOOKUP(J28,[1]Punktevergabe!$A$2:$B$107,2,FALSE),"")</f>
        <v/>
      </c>
      <c r="L28" s="6"/>
    </row>
    <row r="29" spans="1:12" ht="13.5" thickBot="1">
      <c r="A29" s="12" t="str">
        <f>IFERROR(IFERROR(VLOOKUP("RR H (TP)",[1]Eingabe!A14:J14,1,FALSE),VLOOKUP("RR H",[1]Eingabe!A14:J14,1,FALSE)),"")</f>
        <v/>
      </c>
      <c r="B29" s="12" t="str">
        <f>IFERROR(IFERROR(VLOOKUP("RR H",[1]Eingabe!A14:J14,3,FALSE),VLOOKUP("RR H (TP)",[1]Eingabe!A14:J14,3,FALSE)),"")</f>
        <v/>
      </c>
      <c r="C29" s="12" t="str">
        <f>IFERROR(IFERROR(VLOOKUP("RR H",[1]Eingabe!A14:J14,4,FALSE),VLOOKUP("RR H (TP)",[1]Eingabe!A14:J14,4,FALSE)),"")</f>
        <v/>
      </c>
      <c r="D29" s="12" t="str">
        <f>IFERROR(IFERROR(VLOOKUP("RR H",[1]Eingabe!A14:J14,5,FALSE),VLOOKUP("RR H (TP)",[1]Eingabe!A14:J14,5,FALSE)),"")</f>
        <v/>
      </c>
      <c r="E29" s="12" t="str">
        <f>IFERROR(IFERROR(VLOOKUP("RR H",[1]Eingabe!A14:J14,2,FALSE),VLOOKUP("RR H (TP)",[1]Eingabe!A14:J14,2,FALSE)),"")</f>
        <v/>
      </c>
      <c r="F29" s="30" t="str">
        <f>IFERROR(IFERROR(VLOOKUP("RR H",[1]Eingabe!A14:J14,7,FALSE),VLOOKUP("RR H (TP)",[1]Eingabe!A14:J14,7,FALSE)),"")</f>
        <v/>
      </c>
      <c r="G29" s="30" t="str">
        <f>IFERROR(IFERROR(VLOOKUP("RR H",[1]Eingabe!A14:J14,8,FALSE),VLOOKUP("RR H (TP)",[1]Eingabe!A14:J14,8,FALSE)),"")</f>
        <v/>
      </c>
      <c r="H29" s="30" t="str">
        <f>IFERROR(IFERROR(VLOOKUP("RR H",[1]Eingabe!A14:J14,9,FALSE),VLOOKUP("RR H (TP)",[1]Eingabe!A14:J14,9,FALSE)),"")</f>
        <v/>
      </c>
      <c r="I29" s="31" t="str">
        <f>IFERROR(IFERROR(VLOOKUP("RR H",[1]Eingabe!A14:J14,10,FALSE),VLOOKUP("RR H (TP)",[1]Eingabe!A14:J14,10,FALSE)),"")</f>
        <v/>
      </c>
      <c r="J29" s="28" t="str">
        <f t="shared" si="0"/>
        <v/>
      </c>
      <c r="K29" s="4" t="str">
        <f>IFERROR(VLOOKUP(J29,[1]Punktevergabe!$A$2:$B$107,2,FALSE),"")</f>
        <v/>
      </c>
      <c r="L29" s="6"/>
    </row>
    <row r="30" spans="1:12" ht="13.5" thickBot="1">
      <c r="A30" s="12" t="str">
        <f>IFERROR(IFERROR(VLOOKUP("RR H (TP)",[1]Eingabe!A15:J15,1,FALSE),VLOOKUP("RR H",[1]Eingabe!A15:J15,1,FALSE)),"")</f>
        <v/>
      </c>
      <c r="B30" s="12" t="str">
        <f>IFERROR(IFERROR(VLOOKUP("RR H",[1]Eingabe!A15:J15,3,FALSE),VLOOKUP("RR H (TP)",[1]Eingabe!A15:J15,3,FALSE)),"")</f>
        <v/>
      </c>
      <c r="C30" s="12" t="str">
        <f>IFERROR(IFERROR(VLOOKUP("RR H",[1]Eingabe!A15:J15,4,FALSE),VLOOKUP("RR H (TP)",[1]Eingabe!A15:J15,4,FALSE)),"")</f>
        <v/>
      </c>
      <c r="D30" s="12" t="str">
        <f>IFERROR(IFERROR(VLOOKUP("RR H",[1]Eingabe!A15:J15,5,FALSE),VLOOKUP("RR H (TP)",[1]Eingabe!A15:J15,5,FALSE)),"")</f>
        <v/>
      </c>
      <c r="E30" s="12" t="str">
        <f>IFERROR(IFERROR(VLOOKUP("RR H",[1]Eingabe!A15:J15,2,FALSE),VLOOKUP("RR H (TP)",[1]Eingabe!A15:J15,2,FALSE)),"")</f>
        <v/>
      </c>
      <c r="F30" s="30" t="str">
        <f>IFERROR(IFERROR(VLOOKUP("RR H",[1]Eingabe!A15:J15,7,FALSE),VLOOKUP("RR H (TP)",[1]Eingabe!A15:J15,7,FALSE)),"")</f>
        <v/>
      </c>
      <c r="G30" s="30" t="str">
        <f>IFERROR(IFERROR(VLOOKUP("RR H",[1]Eingabe!A15:J15,8,FALSE),VLOOKUP("RR H (TP)",[1]Eingabe!A15:J15,8,FALSE)),"")</f>
        <v/>
      </c>
      <c r="H30" s="30" t="str">
        <f>IFERROR(IFERROR(VLOOKUP("RR H",[1]Eingabe!A15:J15,9,FALSE),VLOOKUP("RR H (TP)",[1]Eingabe!A15:J15,9,FALSE)),"")</f>
        <v/>
      </c>
      <c r="I30" s="31" t="str">
        <f>IFERROR(IFERROR(VLOOKUP("RR H",[1]Eingabe!A15:J15,10,FALSE),VLOOKUP("RR H (TP)",[1]Eingabe!A15:J15,10,FALSE)),"")</f>
        <v/>
      </c>
      <c r="J30" s="28" t="str">
        <f t="shared" si="0"/>
        <v/>
      </c>
      <c r="K30" s="4" t="str">
        <f>IFERROR(VLOOKUP(J30,[1]Punktevergabe!$A$2:$B$107,2,FALSE),"")</f>
        <v/>
      </c>
      <c r="L30" s="6"/>
    </row>
    <row r="31" spans="1:12" ht="13.5" thickBot="1">
      <c r="A31" s="12" t="str">
        <f>IFERROR(IFERROR(VLOOKUP("RR H (TP)",[1]Eingabe!A16:J16,1,FALSE),VLOOKUP("RR H",[1]Eingabe!A16:J16,1,FALSE)),"")</f>
        <v/>
      </c>
      <c r="B31" s="12" t="str">
        <f>IFERROR(IFERROR(VLOOKUP("RR H",[1]Eingabe!A16:J16,3,FALSE),VLOOKUP("RR H (TP)",[1]Eingabe!A16:J16,3,FALSE)),"")</f>
        <v/>
      </c>
      <c r="C31" s="12" t="str">
        <f>IFERROR(IFERROR(VLOOKUP("RR H",[1]Eingabe!A16:J16,4,FALSE),VLOOKUP("RR H (TP)",[1]Eingabe!A16:J16,4,FALSE)),"")</f>
        <v/>
      </c>
      <c r="D31" s="12" t="str">
        <f>IFERROR(IFERROR(VLOOKUP("RR H",[1]Eingabe!A16:J16,5,FALSE),VLOOKUP("RR H (TP)",[1]Eingabe!A16:J16,5,FALSE)),"")</f>
        <v/>
      </c>
      <c r="E31" s="12" t="str">
        <f>IFERROR(IFERROR(VLOOKUP("RR H",[1]Eingabe!A16:J16,2,FALSE),VLOOKUP("RR H (TP)",[1]Eingabe!A16:J16,2,FALSE)),"")</f>
        <v/>
      </c>
      <c r="F31" s="30" t="str">
        <f>IFERROR(IFERROR(VLOOKUP("RR H",[1]Eingabe!A16:J16,7,FALSE),VLOOKUP("RR H (TP)",[1]Eingabe!A16:J16,7,FALSE)),"")</f>
        <v/>
      </c>
      <c r="G31" s="30" t="str">
        <f>IFERROR(IFERROR(VLOOKUP("RR H",[1]Eingabe!A16:J16,8,FALSE),VLOOKUP("RR H (TP)",[1]Eingabe!A16:J16,8,FALSE)),"")</f>
        <v/>
      </c>
      <c r="H31" s="30" t="str">
        <f>IFERROR(IFERROR(VLOOKUP("RR H",[1]Eingabe!A16:J16,9,FALSE),VLOOKUP("RR H (TP)",[1]Eingabe!A16:J16,9,FALSE)),"")</f>
        <v/>
      </c>
      <c r="I31" s="31" t="str">
        <f>IFERROR(IFERROR(VLOOKUP("RR H",[1]Eingabe!A16:J16,10,FALSE),VLOOKUP("RR H (TP)",[1]Eingabe!A16:J16,10,FALSE)),"")</f>
        <v/>
      </c>
      <c r="J31" s="28" t="str">
        <f t="shared" si="0"/>
        <v/>
      </c>
      <c r="K31" s="4" t="str">
        <f>IFERROR(VLOOKUP(J31,[1]Punktevergabe!$A$2:$B$107,2,FALSE),"")</f>
        <v/>
      </c>
      <c r="L31" s="6"/>
    </row>
    <row r="32" spans="1:12" ht="13.5" thickBot="1">
      <c r="A32" s="12" t="str">
        <f>IFERROR(IFERROR(VLOOKUP("RR H (TP)",[1]Eingabe!A19:J19,1,FALSE),VLOOKUP("RR H",[1]Eingabe!A19:J19,1,FALSE)),"")</f>
        <v/>
      </c>
      <c r="B32" s="12" t="str">
        <f>IFERROR(IFERROR(VLOOKUP("RR H",[1]Eingabe!A19:J19,3,FALSE),VLOOKUP("RR H (TP)",[1]Eingabe!A19:J19,3,FALSE)),"")</f>
        <v/>
      </c>
      <c r="C32" s="12" t="str">
        <f>IFERROR(IFERROR(VLOOKUP("RR H",[1]Eingabe!A19:J19,4,FALSE),VLOOKUP("RR H (TP)",[1]Eingabe!A19:J19,4,FALSE)),"")</f>
        <v/>
      </c>
      <c r="D32" s="12" t="str">
        <f>IFERROR(IFERROR(VLOOKUP("RR H",[1]Eingabe!A19:J19,5,FALSE),VLOOKUP("RR H (TP)",[1]Eingabe!A19:J19,5,FALSE)),"")</f>
        <v/>
      </c>
      <c r="E32" s="12" t="str">
        <f>IFERROR(IFERROR(VLOOKUP("RR H",[1]Eingabe!A19:J19,2,FALSE),VLOOKUP("RR H (TP)",[1]Eingabe!A19:J19,2,FALSE)),"")</f>
        <v/>
      </c>
      <c r="F32" s="30" t="str">
        <f>IFERROR(IFERROR(VLOOKUP("RR H",[1]Eingabe!A19:J19,7,FALSE),VLOOKUP("RR H (TP)",[1]Eingabe!A19:J19,7,FALSE)),"")</f>
        <v/>
      </c>
      <c r="G32" s="30" t="str">
        <f>IFERROR(IFERROR(VLOOKUP("RR H",[1]Eingabe!A19:J19,8,FALSE),VLOOKUP("RR H (TP)",[1]Eingabe!A19:J19,8,FALSE)),"")</f>
        <v/>
      </c>
      <c r="H32" s="30" t="str">
        <f>IFERROR(IFERROR(VLOOKUP("RR H",[1]Eingabe!A19:J19,9,FALSE),VLOOKUP("RR H (TP)",[1]Eingabe!A19:J19,9,FALSE)),"")</f>
        <v/>
      </c>
      <c r="I32" s="31" t="str">
        <f>IFERROR(IFERROR(VLOOKUP("RR H",[1]Eingabe!A19:J19,10,FALSE),VLOOKUP("RR H (TP)",[1]Eingabe!A19:J19,10,FALSE)),"")</f>
        <v/>
      </c>
      <c r="J32" s="28" t="str">
        <f t="shared" si="0"/>
        <v/>
      </c>
      <c r="K32" s="4" t="str">
        <f>IFERROR(VLOOKUP(J32,[1]Punktevergabe!$A$2:$B$107,2,FALSE),"")</f>
        <v/>
      </c>
      <c r="L32" s="6"/>
    </row>
    <row r="33" spans="1:12" ht="13.5" thickBot="1">
      <c r="A33" s="12" t="str">
        <f>IFERROR(IFERROR(VLOOKUP("RR H (TP)",[1]Eingabe!A21:J21,1,FALSE),VLOOKUP("RR H",[1]Eingabe!A21:J21,1,FALSE)),"")</f>
        <v/>
      </c>
      <c r="B33" s="12" t="str">
        <f>IFERROR(IFERROR(VLOOKUP("RR H",[1]Eingabe!A21:J21,3,FALSE),VLOOKUP("RR H (TP)",[1]Eingabe!A21:J21,3,FALSE)),"")</f>
        <v/>
      </c>
      <c r="C33" s="12" t="str">
        <f>IFERROR(IFERROR(VLOOKUP("RR H",[1]Eingabe!A21:J21,4,FALSE),VLOOKUP("RR H (TP)",[1]Eingabe!A21:J21,4,FALSE)),"")</f>
        <v/>
      </c>
      <c r="D33" s="12" t="str">
        <f>IFERROR(IFERROR(VLOOKUP("RR H",[1]Eingabe!A21:J21,5,FALSE),VLOOKUP("RR H (TP)",[1]Eingabe!A21:J21,5,FALSE)),"")</f>
        <v/>
      </c>
      <c r="E33" s="12" t="str">
        <f>IFERROR(IFERROR(VLOOKUP("RR H",[1]Eingabe!A21:J21,2,FALSE),VLOOKUP("RR H (TP)",[1]Eingabe!A21:J21,2,FALSE)),"")</f>
        <v/>
      </c>
      <c r="F33" s="30" t="str">
        <f>IFERROR(IFERROR(VLOOKUP("RR H",[1]Eingabe!A21:J21,7,FALSE),VLOOKUP("RR H (TP)",[1]Eingabe!A21:J21,7,FALSE)),"")</f>
        <v/>
      </c>
      <c r="G33" s="30" t="str">
        <f>IFERROR(IFERROR(VLOOKUP("RR H",[1]Eingabe!A21:J21,8,FALSE),VLOOKUP("RR H (TP)",[1]Eingabe!A21:J21,8,FALSE)),"")</f>
        <v/>
      </c>
      <c r="H33" s="30" t="str">
        <f>IFERROR(IFERROR(VLOOKUP("RR H",[1]Eingabe!A21:J21,9,FALSE),VLOOKUP("RR H (TP)",[1]Eingabe!A21:J21,9,FALSE)),"")</f>
        <v/>
      </c>
      <c r="I33" s="31" t="str">
        <f>IFERROR(IFERROR(VLOOKUP("RR H",[1]Eingabe!A21:J21,10,FALSE),VLOOKUP("RR H (TP)",[1]Eingabe!A21:J21,10,FALSE)),"")</f>
        <v/>
      </c>
      <c r="J33" s="28" t="str">
        <f t="shared" si="0"/>
        <v/>
      </c>
      <c r="K33" s="4" t="str">
        <f>IFERROR(VLOOKUP(J33,[1]Punktevergabe!$A$2:$B$107,2,FALSE),"")</f>
        <v/>
      </c>
      <c r="L33" s="6"/>
    </row>
    <row r="34" spans="1:12" ht="13.5" thickBot="1">
      <c r="A34" s="12" t="str">
        <f>IFERROR(IFERROR(VLOOKUP("RR H (TP)",[1]Eingabe!A22:J22,1,FALSE),VLOOKUP("RR H",[1]Eingabe!A22:J22,1,FALSE)),"")</f>
        <v/>
      </c>
      <c r="B34" s="12" t="str">
        <f>IFERROR(IFERROR(VLOOKUP("RR H",[1]Eingabe!A22:J22,3,FALSE),VLOOKUP("RR H (TP)",[1]Eingabe!A22:J22,3,FALSE)),"")</f>
        <v/>
      </c>
      <c r="C34" s="12" t="str">
        <f>IFERROR(IFERROR(VLOOKUP("RR H",[1]Eingabe!A22:J22,4,FALSE),VLOOKUP("RR H (TP)",[1]Eingabe!A22:J22,4,FALSE)),"")</f>
        <v/>
      </c>
      <c r="D34" s="12" t="str">
        <f>IFERROR(IFERROR(VLOOKUP("RR H",[1]Eingabe!A22:J22,5,FALSE),VLOOKUP("RR H (TP)",[1]Eingabe!A22:J22,5,FALSE)),"")</f>
        <v/>
      </c>
      <c r="E34" s="12" t="str">
        <f>IFERROR(IFERROR(VLOOKUP("RR H",[1]Eingabe!A22:J22,2,FALSE),VLOOKUP("RR H (TP)",[1]Eingabe!A22:J22,2,FALSE)),"")</f>
        <v/>
      </c>
      <c r="F34" s="30" t="str">
        <f>IFERROR(IFERROR(VLOOKUP("RR H",[1]Eingabe!A22:J22,7,FALSE),VLOOKUP("RR H (TP)",[1]Eingabe!A22:J22,7,FALSE)),"")</f>
        <v/>
      </c>
      <c r="G34" s="30" t="str">
        <f>IFERROR(IFERROR(VLOOKUP("RR H",[1]Eingabe!A22:J22,8,FALSE),VLOOKUP("RR H (TP)",[1]Eingabe!A22:J22,8,FALSE)),"")</f>
        <v/>
      </c>
      <c r="H34" s="30" t="str">
        <f>IFERROR(IFERROR(VLOOKUP("RR H",[1]Eingabe!A22:J22,9,FALSE),VLOOKUP("RR H (TP)",[1]Eingabe!A22:J22,9,FALSE)),"")</f>
        <v/>
      </c>
      <c r="I34" s="31" t="str">
        <f>IFERROR(IFERROR(VLOOKUP("RR H",[1]Eingabe!A22:J22,10,FALSE),VLOOKUP("RR H (TP)",[1]Eingabe!A22:J22,10,FALSE)),"")</f>
        <v/>
      </c>
      <c r="J34" s="28" t="str">
        <f t="shared" si="0"/>
        <v/>
      </c>
      <c r="K34" s="4" t="str">
        <f>IFERROR(VLOOKUP(J34,[1]Punktevergabe!$A$2:$B$107,2,FALSE),"")</f>
        <v/>
      </c>
      <c r="L34" s="6"/>
    </row>
    <row r="35" spans="1:12" ht="13.5" thickBot="1">
      <c r="A35" s="12" t="str">
        <f>IFERROR(IFERROR(VLOOKUP("RR H (TP)",[1]Eingabe!A23:J23,1,FALSE),VLOOKUP("RR H",[1]Eingabe!A23:J23,1,FALSE)),"")</f>
        <v/>
      </c>
      <c r="B35" s="12" t="str">
        <f>IFERROR(IFERROR(VLOOKUP("RR H",[1]Eingabe!A23:J23,3,FALSE),VLOOKUP("RR H (TP)",[1]Eingabe!A23:J23,3,FALSE)),"")</f>
        <v/>
      </c>
      <c r="C35" s="12" t="str">
        <f>IFERROR(IFERROR(VLOOKUP("RR H",[1]Eingabe!A23:J23,4,FALSE),VLOOKUP("RR H (TP)",[1]Eingabe!A23:J23,4,FALSE)),"")</f>
        <v/>
      </c>
      <c r="D35" s="12" t="str">
        <f>IFERROR(IFERROR(VLOOKUP("RR H",[1]Eingabe!A23:J23,5,FALSE),VLOOKUP("RR H (TP)",[1]Eingabe!A23:J23,5,FALSE)),"")</f>
        <v/>
      </c>
      <c r="E35" s="12" t="str">
        <f>IFERROR(IFERROR(VLOOKUP("RR H",[1]Eingabe!A23:J23,2,FALSE),VLOOKUP("RR H (TP)",[1]Eingabe!A23:J23,2,FALSE)),"")</f>
        <v/>
      </c>
      <c r="F35" s="30" t="str">
        <f>IFERROR(IFERROR(VLOOKUP("RR H",[1]Eingabe!A23:J23,7,FALSE),VLOOKUP("RR H (TP)",[1]Eingabe!A23:J23,7,FALSE)),"")</f>
        <v/>
      </c>
      <c r="G35" s="30" t="str">
        <f>IFERROR(IFERROR(VLOOKUP("RR H",[1]Eingabe!A23:J23,8,FALSE),VLOOKUP("RR H (TP)",[1]Eingabe!A23:J23,8,FALSE)),"")</f>
        <v/>
      </c>
      <c r="H35" s="30" t="str">
        <f>IFERROR(IFERROR(VLOOKUP("RR H",[1]Eingabe!A23:J23,9,FALSE),VLOOKUP("RR H (TP)",[1]Eingabe!A23:J23,9,FALSE)),"")</f>
        <v/>
      </c>
      <c r="I35" s="31" t="str">
        <f>IFERROR(IFERROR(VLOOKUP("RR H",[1]Eingabe!A23:J23,10,FALSE),VLOOKUP("RR H (TP)",[1]Eingabe!A23:J23,10,FALSE)),"")</f>
        <v/>
      </c>
      <c r="J35" s="28" t="str">
        <f t="shared" si="0"/>
        <v/>
      </c>
      <c r="K35" s="4" t="str">
        <f>IFERROR(VLOOKUP(J35,[1]Punktevergabe!$A$2:$B$107,2,FALSE),"")</f>
        <v/>
      </c>
      <c r="L35" s="6"/>
    </row>
    <row r="36" spans="1:12" ht="13.5" thickBot="1">
      <c r="A36" s="12" t="str">
        <f>IFERROR(IFERROR(VLOOKUP("RR H (TP)",[1]Eingabe!A24:J24,1,FALSE),VLOOKUP("RR H",[1]Eingabe!A24:J24,1,FALSE)),"")</f>
        <v/>
      </c>
      <c r="B36" s="12" t="str">
        <f>IFERROR(IFERROR(VLOOKUP("RR H",[1]Eingabe!A24:J24,3,FALSE),VLOOKUP("RR H (TP)",[1]Eingabe!A24:J24,3,FALSE)),"")</f>
        <v/>
      </c>
      <c r="C36" s="12" t="str">
        <f>IFERROR(IFERROR(VLOOKUP("RR H",[1]Eingabe!A24:J24,4,FALSE),VLOOKUP("RR H (TP)",[1]Eingabe!A24:J24,4,FALSE)),"")</f>
        <v/>
      </c>
      <c r="D36" s="12" t="str">
        <f>IFERROR(IFERROR(VLOOKUP("RR H",[1]Eingabe!A24:J24,5,FALSE),VLOOKUP("RR H (TP)",[1]Eingabe!A24:J24,5,FALSE)),"")</f>
        <v/>
      </c>
      <c r="E36" s="12" t="str">
        <f>IFERROR(IFERROR(VLOOKUP("RR H",[1]Eingabe!A24:J24,2,FALSE),VLOOKUP("RR H (TP)",[1]Eingabe!A24:J24,2,FALSE)),"")</f>
        <v/>
      </c>
      <c r="F36" s="30" t="str">
        <f>IFERROR(IFERROR(VLOOKUP("RR H",[1]Eingabe!A24:J24,7,FALSE),VLOOKUP("RR H (TP)",[1]Eingabe!A24:J24,7,FALSE)),"")</f>
        <v/>
      </c>
      <c r="G36" s="30" t="str">
        <f>IFERROR(IFERROR(VLOOKUP("RR H",[1]Eingabe!A24:J24,8,FALSE),VLOOKUP("RR H (TP)",[1]Eingabe!A24:J24,8,FALSE)),"")</f>
        <v/>
      </c>
      <c r="H36" s="30" t="str">
        <f>IFERROR(IFERROR(VLOOKUP("RR H",[1]Eingabe!A24:J24,9,FALSE),VLOOKUP("RR H (TP)",[1]Eingabe!A24:J24,9,FALSE)),"")</f>
        <v/>
      </c>
      <c r="I36" s="31" t="str">
        <f>IFERROR(IFERROR(VLOOKUP("RR H",[1]Eingabe!A24:J24,10,FALSE),VLOOKUP("RR H (TP)",[1]Eingabe!A24:J24,10,FALSE)),"")</f>
        <v/>
      </c>
      <c r="J36" s="28" t="str">
        <f t="shared" si="0"/>
        <v/>
      </c>
      <c r="K36" s="4" t="str">
        <f>IFERROR(VLOOKUP(J36,[1]Punktevergabe!$A$2:$B$107,2,FALSE),"")</f>
        <v/>
      </c>
      <c r="L36" s="6"/>
    </row>
    <row r="37" spans="1:12" ht="13.5" thickBot="1">
      <c r="A37" s="12" t="str">
        <f>IFERROR(IFERROR(VLOOKUP("RR H (TP)",[1]Eingabe!A26:J26,1,FALSE),VLOOKUP("RR H",[1]Eingabe!A26:J26,1,FALSE)),"")</f>
        <v/>
      </c>
      <c r="B37" s="12" t="str">
        <f>IFERROR(IFERROR(VLOOKUP("RR H",[1]Eingabe!A26:J26,3,FALSE),VLOOKUP("RR H (TP)",[1]Eingabe!A26:J26,3,FALSE)),"")</f>
        <v/>
      </c>
      <c r="C37" s="12" t="str">
        <f>IFERROR(IFERROR(VLOOKUP("RR H",[1]Eingabe!A26:J26,4,FALSE),VLOOKUP("RR H (TP)",[1]Eingabe!A26:J26,4,FALSE)),"")</f>
        <v/>
      </c>
      <c r="D37" s="12" t="str">
        <f>IFERROR(IFERROR(VLOOKUP("RR H",[1]Eingabe!A26:J26,5,FALSE),VLOOKUP("RR H (TP)",[1]Eingabe!A26:J26,5,FALSE)),"")</f>
        <v/>
      </c>
      <c r="E37" s="12" t="str">
        <f>IFERROR(IFERROR(VLOOKUP("RR H",[1]Eingabe!A26:J26,2,FALSE),VLOOKUP("RR H (TP)",[1]Eingabe!A26:J26,2,FALSE)),"")</f>
        <v/>
      </c>
      <c r="F37" s="30" t="str">
        <f>IFERROR(IFERROR(VLOOKUP("RR H",[1]Eingabe!A26:J26,7,FALSE),VLOOKUP("RR H (TP)",[1]Eingabe!A26:J26,7,FALSE)),"")</f>
        <v/>
      </c>
      <c r="G37" s="30" t="str">
        <f>IFERROR(IFERROR(VLOOKUP("RR H",[1]Eingabe!A26:J26,8,FALSE),VLOOKUP("RR H (TP)",[1]Eingabe!A26:J26,8,FALSE)),"")</f>
        <v/>
      </c>
      <c r="H37" s="30" t="str">
        <f>IFERROR(IFERROR(VLOOKUP("RR H",[1]Eingabe!A26:J26,9,FALSE),VLOOKUP("RR H (TP)",[1]Eingabe!A26:J26,9,FALSE)),"")</f>
        <v/>
      </c>
      <c r="I37" s="31" t="str">
        <f>IFERROR(IFERROR(VLOOKUP("RR H",[1]Eingabe!A26:J26,10,FALSE),VLOOKUP("RR H (TP)",[1]Eingabe!A26:J26,10,FALSE)),"")</f>
        <v/>
      </c>
      <c r="J37" s="28" t="str">
        <f t="shared" si="0"/>
        <v/>
      </c>
      <c r="K37" s="4" t="str">
        <f>IFERROR(VLOOKUP(J37,[1]Punktevergabe!$A$2:$B$107,2,FALSE),"")</f>
        <v/>
      </c>
      <c r="L37" s="6"/>
    </row>
    <row r="38" spans="1:12" ht="13.5" thickBot="1">
      <c r="A38" s="12" t="str">
        <f>IFERROR(IFERROR(VLOOKUP("RR H (TP)",[1]Eingabe!A27:J27,1,FALSE),VLOOKUP("RR H",[1]Eingabe!A27:J27,1,FALSE)),"")</f>
        <v/>
      </c>
      <c r="B38" s="12" t="str">
        <f>IFERROR(IFERROR(VLOOKUP("RR H",[1]Eingabe!A27:J27,3,FALSE),VLOOKUP("RR H (TP)",[1]Eingabe!A27:J27,3,FALSE)),"")</f>
        <v/>
      </c>
      <c r="C38" s="12" t="str">
        <f>IFERROR(IFERROR(VLOOKUP("RR H",[1]Eingabe!A27:J27,4,FALSE),VLOOKUP("RR H (TP)",[1]Eingabe!A27:J27,4,FALSE)),"")</f>
        <v/>
      </c>
      <c r="D38" s="12" t="str">
        <f>IFERROR(IFERROR(VLOOKUP("RR H",[1]Eingabe!A27:J27,5,FALSE),VLOOKUP("RR H (TP)",[1]Eingabe!A27:J27,5,FALSE)),"")</f>
        <v/>
      </c>
      <c r="E38" s="12" t="str">
        <f>IFERROR(IFERROR(VLOOKUP("RR H",[1]Eingabe!A27:J27,2,FALSE),VLOOKUP("RR H (TP)",[1]Eingabe!A27:J27,2,FALSE)),"")</f>
        <v/>
      </c>
      <c r="F38" s="30" t="str">
        <f>IFERROR(IFERROR(VLOOKUP("RR H",[1]Eingabe!A27:J27,7,FALSE),VLOOKUP("RR H (TP)",[1]Eingabe!A27:J27,7,FALSE)),"")</f>
        <v/>
      </c>
      <c r="G38" s="30" t="str">
        <f>IFERROR(IFERROR(VLOOKUP("RR H",[1]Eingabe!A27:J27,8,FALSE),VLOOKUP("RR H (TP)",[1]Eingabe!A27:J27,8,FALSE)),"")</f>
        <v/>
      </c>
      <c r="H38" s="30" t="str">
        <f>IFERROR(IFERROR(VLOOKUP("RR H",[1]Eingabe!A27:J27,9,FALSE),VLOOKUP("RR H (TP)",[1]Eingabe!A27:J27,9,FALSE)),"")</f>
        <v/>
      </c>
      <c r="I38" s="31" t="str">
        <f>IFERROR(IFERROR(VLOOKUP("RR H",[1]Eingabe!A27:J27,10,FALSE),VLOOKUP("RR H (TP)",[1]Eingabe!A27:J27,10,FALSE)),"")</f>
        <v/>
      </c>
      <c r="J38" s="28" t="str">
        <f t="shared" si="0"/>
        <v/>
      </c>
      <c r="K38" s="4" t="str">
        <f>IFERROR(VLOOKUP(J38,[1]Punktevergabe!$A$2:$B$107,2,FALSE),"")</f>
        <v/>
      </c>
      <c r="L38" s="6"/>
    </row>
    <row r="39" spans="1:12" ht="13.5" thickBot="1">
      <c r="A39" s="12" t="str">
        <f>IFERROR(IFERROR(VLOOKUP("RR H (TP)",[1]Eingabe!A28:J28,1,FALSE),VLOOKUP("RR H",[1]Eingabe!A28:J28,1,FALSE)),"")</f>
        <v/>
      </c>
      <c r="B39" s="12" t="str">
        <f>IFERROR(IFERROR(VLOOKUP("RR H",[1]Eingabe!A28:J28,3,FALSE),VLOOKUP("RR H (TP)",[1]Eingabe!A28:J28,3,FALSE)),"")</f>
        <v/>
      </c>
      <c r="C39" s="12" t="str">
        <f>IFERROR(IFERROR(VLOOKUP("RR H",[1]Eingabe!A28:J28,4,FALSE),VLOOKUP("RR H (TP)",[1]Eingabe!A28:J28,4,FALSE)),"")</f>
        <v/>
      </c>
      <c r="D39" s="12" t="str">
        <f>IFERROR(IFERROR(VLOOKUP("RR H",[1]Eingabe!A28:J28,5,FALSE),VLOOKUP("RR H (TP)",[1]Eingabe!A28:J28,5,FALSE)),"")</f>
        <v/>
      </c>
      <c r="E39" s="12" t="str">
        <f>IFERROR(IFERROR(VLOOKUP("RR H",[1]Eingabe!A28:J28,2,FALSE),VLOOKUP("RR H (TP)",[1]Eingabe!A28:J28,2,FALSE)),"")</f>
        <v/>
      </c>
      <c r="F39" s="30" t="str">
        <f>IFERROR(IFERROR(VLOOKUP("RR H",[1]Eingabe!A28:J28,7,FALSE),VLOOKUP("RR H (TP)",[1]Eingabe!A28:J28,7,FALSE)),"")</f>
        <v/>
      </c>
      <c r="G39" s="30" t="str">
        <f>IFERROR(IFERROR(VLOOKUP("RR H",[1]Eingabe!A28:J28,8,FALSE),VLOOKUP("RR H (TP)",[1]Eingabe!A28:J28,8,FALSE)),"")</f>
        <v/>
      </c>
      <c r="H39" s="30" t="str">
        <f>IFERROR(IFERROR(VLOOKUP("RR H",[1]Eingabe!A28:J28,9,FALSE),VLOOKUP("RR H (TP)",[1]Eingabe!A28:J28,9,FALSE)),"")</f>
        <v/>
      </c>
      <c r="I39" s="31" t="str">
        <f>IFERROR(IFERROR(VLOOKUP("RR H",[1]Eingabe!A28:J28,10,FALSE),VLOOKUP("RR H (TP)",[1]Eingabe!A28:J28,10,FALSE)),"")</f>
        <v/>
      </c>
      <c r="J39" s="28" t="str">
        <f t="shared" si="0"/>
        <v/>
      </c>
      <c r="K39" s="4" t="str">
        <f>IFERROR(VLOOKUP(J39,[1]Punktevergabe!$A$2:$B$107,2,FALSE),"")</f>
        <v/>
      </c>
      <c r="L39" s="6"/>
    </row>
    <row r="40" spans="1:12" ht="13.5" thickBot="1">
      <c r="A40" s="12" t="str">
        <f>IFERROR(IFERROR(VLOOKUP("RR H (TP)",[1]Eingabe!A29:J29,1,FALSE),VLOOKUP("RR H",[1]Eingabe!A29:J29,1,FALSE)),"")</f>
        <v/>
      </c>
      <c r="B40" s="12" t="str">
        <f>IFERROR(IFERROR(VLOOKUP("RR H",[1]Eingabe!A29:J29,3,FALSE),VLOOKUP("RR H (TP)",[1]Eingabe!A29:J29,3,FALSE)),"")</f>
        <v/>
      </c>
      <c r="C40" s="12" t="str">
        <f>IFERROR(IFERROR(VLOOKUP("RR H",[1]Eingabe!A29:J29,4,FALSE),VLOOKUP("RR H (TP)",[1]Eingabe!A29:J29,4,FALSE)),"")</f>
        <v/>
      </c>
      <c r="D40" s="12" t="str">
        <f>IFERROR(IFERROR(VLOOKUP("RR H",[1]Eingabe!A29:J29,5,FALSE),VLOOKUP("RR H (TP)",[1]Eingabe!A29:J29,5,FALSE)),"")</f>
        <v/>
      </c>
      <c r="E40" s="12" t="str">
        <f>IFERROR(IFERROR(VLOOKUP("RR H",[1]Eingabe!A29:J29,2,FALSE),VLOOKUP("RR H (TP)",[1]Eingabe!A29:J29,2,FALSE)),"")</f>
        <v/>
      </c>
      <c r="F40" s="30" t="str">
        <f>IFERROR(IFERROR(VLOOKUP("RR H",[1]Eingabe!A29:J29,7,FALSE),VLOOKUP("RR H (TP)",[1]Eingabe!A29:J29,7,FALSE)),"")</f>
        <v/>
      </c>
      <c r="G40" s="30" t="str">
        <f>IFERROR(IFERROR(VLOOKUP("RR H",[1]Eingabe!A29:J29,8,FALSE),VLOOKUP("RR H (TP)",[1]Eingabe!A29:J29,8,FALSE)),"")</f>
        <v/>
      </c>
      <c r="H40" s="30" t="str">
        <f>IFERROR(IFERROR(VLOOKUP("RR H",[1]Eingabe!A29:J29,9,FALSE),VLOOKUP("RR H (TP)",[1]Eingabe!A29:J29,9,FALSE)),"")</f>
        <v/>
      </c>
      <c r="I40" s="31" t="str">
        <f>IFERROR(IFERROR(VLOOKUP("RR H",[1]Eingabe!A29:J29,10,FALSE),VLOOKUP("RR H (TP)",[1]Eingabe!A29:J29,10,FALSE)),"")</f>
        <v/>
      </c>
      <c r="J40" s="28" t="str">
        <f t="shared" si="0"/>
        <v/>
      </c>
      <c r="K40" s="4" t="str">
        <f>IFERROR(VLOOKUP(J40,[1]Punktevergabe!$A$2:$B$107,2,FALSE),"")</f>
        <v/>
      </c>
      <c r="L40" s="6"/>
    </row>
    <row r="41" spans="1:12" ht="13.5" thickBot="1">
      <c r="A41" s="12" t="str">
        <f>IFERROR(IFERROR(VLOOKUP("RR H (TP)",[1]Eingabe!A30:J30,1,FALSE),VLOOKUP("RR H",[1]Eingabe!A30:J30,1,FALSE)),"")</f>
        <v/>
      </c>
      <c r="B41" s="12" t="str">
        <f>IFERROR(IFERROR(VLOOKUP("RR H",[1]Eingabe!A30:J30,3,FALSE),VLOOKUP("RR H (TP)",[1]Eingabe!A30:J30,3,FALSE)),"")</f>
        <v/>
      </c>
      <c r="C41" s="12" t="str">
        <f>IFERROR(IFERROR(VLOOKUP("RR H",[1]Eingabe!A30:J30,4,FALSE),VLOOKUP("RR H (TP)",[1]Eingabe!A30:J30,4,FALSE)),"")</f>
        <v/>
      </c>
      <c r="D41" s="12" t="str">
        <f>IFERROR(IFERROR(VLOOKUP("RR H",[1]Eingabe!A30:J30,5,FALSE),VLOOKUP("RR H (TP)",[1]Eingabe!A30:J30,5,FALSE)),"")</f>
        <v/>
      </c>
      <c r="E41" s="12" t="str">
        <f>IFERROR(IFERROR(VLOOKUP("RR H",[1]Eingabe!A30:J30,2,FALSE),VLOOKUP("RR H (TP)",[1]Eingabe!A30:J30,2,FALSE)),"")</f>
        <v/>
      </c>
      <c r="F41" s="30" t="str">
        <f>IFERROR(IFERROR(VLOOKUP("RR H",[1]Eingabe!A30:J30,7,FALSE),VLOOKUP("RR H (TP)",[1]Eingabe!A30:J30,7,FALSE)),"")</f>
        <v/>
      </c>
      <c r="G41" s="30" t="str">
        <f>IFERROR(IFERROR(VLOOKUP("RR H",[1]Eingabe!A30:J30,8,FALSE),VLOOKUP("RR H (TP)",[1]Eingabe!A30:J30,8,FALSE)),"")</f>
        <v/>
      </c>
      <c r="H41" s="30" t="str">
        <f>IFERROR(IFERROR(VLOOKUP("RR H",[1]Eingabe!A30:J30,9,FALSE),VLOOKUP("RR H (TP)",[1]Eingabe!A30:J30,9,FALSE)),"")</f>
        <v/>
      </c>
      <c r="I41" s="31" t="str">
        <f>IFERROR(IFERROR(VLOOKUP("RR H",[1]Eingabe!A30:J30,10,FALSE),VLOOKUP("RR H (TP)",[1]Eingabe!A30:J30,10,FALSE)),"")</f>
        <v/>
      </c>
      <c r="J41" s="28" t="str">
        <f t="shared" si="0"/>
        <v/>
      </c>
      <c r="K41" s="4" t="str">
        <f>IFERROR(VLOOKUP(J41,[1]Punktevergabe!$A$2:$B$107,2,FALSE),"")</f>
        <v/>
      </c>
      <c r="L41" s="6"/>
    </row>
    <row r="42" spans="1:12" ht="13.5" thickBot="1">
      <c r="A42" s="12" t="str">
        <f>IFERROR(IFERROR(VLOOKUP("RR H (TP)",[1]Eingabe!A31:J31,1,FALSE),VLOOKUP("RR H",[1]Eingabe!A31:J31,1,FALSE)),"")</f>
        <v/>
      </c>
      <c r="B42" s="12" t="str">
        <f>IFERROR(IFERROR(VLOOKUP("RR H",[1]Eingabe!A31:J31,3,FALSE),VLOOKUP("RR H (TP)",[1]Eingabe!A31:J31,3,FALSE)),"")</f>
        <v/>
      </c>
      <c r="C42" s="12" t="str">
        <f>IFERROR(IFERROR(VLOOKUP("RR H",[1]Eingabe!A31:J31,4,FALSE),VLOOKUP("RR H (TP)",[1]Eingabe!A31:J31,4,FALSE)),"")</f>
        <v/>
      </c>
      <c r="D42" s="12" t="str">
        <f>IFERROR(IFERROR(VLOOKUP("RR H",[1]Eingabe!A31:J31,5,FALSE),VLOOKUP("RR H (TP)",[1]Eingabe!A31:J31,5,FALSE)),"")</f>
        <v/>
      </c>
      <c r="E42" s="12" t="str">
        <f>IFERROR(IFERROR(VLOOKUP("RR H",[1]Eingabe!A31:J31,2,FALSE),VLOOKUP("RR H (TP)",[1]Eingabe!A31:J31,2,FALSE)),"")</f>
        <v/>
      </c>
      <c r="F42" s="30" t="str">
        <f>IFERROR(IFERROR(VLOOKUP("RR H",[1]Eingabe!A31:J31,7,FALSE),VLOOKUP("RR H (TP)",[1]Eingabe!A31:J31,7,FALSE)),"")</f>
        <v/>
      </c>
      <c r="G42" s="30" t="str">
        <f>IFERROR(IFERROR(VLOOKUP("RR H",[1]Eingabe!A31:J31,8,FALSE),VLOOKUP("RR H (TP)",[1]Eingabe!A31:J31,8,FALSE)),"")</f>
        <v/>
      </c>
      <c r="H42" s="30" t="str">
        <f>IFERROR(IFERROR(VLOOKUP("RR H",[1]Eingabe!A31:J31,9,FALSE),VLOOKUP("RR H (TP)",[1]Eingabe!A31:J31,9,FALSE)),"")</f>
        <v/>
      </c>
      <c r="I42" s="31" t="str">
        <f>IFERROR(IFERROR(VLOOKUP("RR H",[1]Eingabe!A31:J31,10,FALSE),VLOOKUP("RR H (TP)",[1]Eingabe!A31:J31,10,FALSE)),"")</f>
        <v/>
      </c>
      <c r="J42" s="28" t="str">
        <f t="shared" si="0"/>
        <v/>
      </c>
      <c r="K42" s="4" t="str">
        <f>IFERROR(VLOOKUP(J42,[1]Punktevergabe!$A$2:$B$107,2,FALSE),"")</f>
        <v/>
      </c>
      <c r="L42" s="6"/>
    </row>
    <row r="43" spans="1:12" ht="13.5" thickBot="1">
      <c r="A43" s="12" t="str">
        <f>IFERROR(IFERROR(VLOOKUP("RR H (TP)",[1]Eingabe!A32:J32,1,FALSE),VLOOKUP("RR H",[1]Eingabe!A32:J32,1,FALSE)),"")</f>
        <v/>
      </c>
      <c r="B43" s="12" t="str">
        <f>IFERROR(IFERROR(VLOOKUP("RR H",[1]Eingabe!A32:J32,3,FALSE),VLOOKUP("RR H (TP)",[1]Eingabe!A32:J32,3,FALSE)),"")</f>
        <v/>
      </c>
      <c r="C43" s="12" t="str">
        <f>IFERROR(IFERROR(VLOOKUP("RR H",[1]Eingabe!A32:J32,4,FALSE),VLOOKUP("RR H (TP)",[1]Eingabe!A32:J32,4,FALSE)),"")</f>
        <v/>
      </c>
      <c r="D43" s="12" t="str">
        <f>IFERROR(IFERROR(VLOOKUP("RR H",[1]Eingabe!A32:J32,5,FALSE),VLOOKUP("RR H (TP)",[1]Eingabe!A32:J32,5,FALSE)),"")</f>
        <v/>
      </c>
      <c r="E43" s="12" t="str">
        <f>IFERROR(IFERROR(VLOOKUP("RR H",[1]Eingabe!A32:J32,2,FALSE),VLOOKUP("RR H (TP)",[1]Eingabe!A32:J32,2,FALSE)),"")</f>
        <v/>
      </c>
      <c r="F43" s="30" t="str">
        <f>IFERROR(IFERROR(VLOOKUP("RR H",[1]Eingabe!A32:J32,7,FALSE),VLOOKUP("RR H (TP)",[1]Eingabe!A32:J32,7,FALSE)),"")</f>
        <v/>
      </c>
      <c r="G43" s="30" t="str">
        <f>IFERROR(IFERROR(VLOOKUP("RR H",[1]Eingabe!A32:J32,8,FALSE),VLOOKUP("RR H (TP)",[1]Eingabe!A32:J32,8,FALSE)),"")</f>
        <v/>
      </c>
      <c r="H43" s="30" t="str">
        <f>IFERROR(IFERROR(VLOOKUP("RR H",[1]Eingabe!A32:J32,9,FALSE),VLOOKUP("RR H (TP)",[1]Eingabe!A32:J32,9,FALSE)),"")</f>
        <v/>
      </c>
      <c r="I43" s="31" t="str">
        <f>IFERROR(IFERROR(VLOOKUP("RR H",[1]Eingabe!A32:J32,10,FALSE),VLOOKUP("RR H (TP)",[1]Eingabe!A32:J32,10,FALSE)),"")</f>
        <v/>
      </c>
      <c r="J43" s="28" t="str">
        <f t="shared" si="0"/>
        <v/>
      </c>
      <c r="K43" s="4" t="str">
        <f>IFERROR(VLOOKUP(J43,[1]Punktevergabe!$A$2:$B$107,2,FALSE),"")</f>
        <v/>
      </c>
      <c r="L43" s="6"/>
    </row>
    <row r="44" spans="1:12" ht="13.5" thickBot="1">
      <c r="A44" s="12" t="str">
        <f>IFERROR(IFERROR(VLOOKUP("RR H (TP)",[1]Eingabe!A33:J33,1,FALSE),VLOOKUP("RR H",[1]Eingabe!A33:J33,1,FALSE)),"")</f>
        <v/>
      </c>
      <c r="B44" s="12" t="str">
        <f>IFERROR(IFERROR(VLOOKUP("RR H",[1]Eingabe!A33:J33,3,FALSE),VLOOKUP("RR H (TP)",[1]Eingabe!A33:J33,3,FALSE)),"")</f>
        <v/>
      </c>
      <c r="C44" s="12" t="str">
        <f>IFERROR(IFERROR(VLOOKUP("RR H",[1]Eingabe!A33:J33,4,FALSE),VLOOKUP("RR H (TP)",[1]Eingabe!A33:J33,4,FALSE)),"")</f>
        <v/>
      </c>
      <c r="D44" s="12" t="str">
        <f>IFERROR(IFERROR(VLOOKUP("RR H",[1]Eingabe!A33:J33,5,FALSE),VLOOKUP("RR H (TP)",[1]Eingabe!A33:J33,5,FALSE)),"")</f>
        <v/>
      </c>
      <c r="E44" s="12" t="str">
        <f>IFERROR(IFERROR(VLOOKUP("RR H",[1]Eingabe!A33:J33,2,FALSE),VLOOKUP("RR H (TP)",[1]Eingabe!A33:J33,2,FALSE)),"")</f>
        <v/>
      </c>
      <c r="F44" s="30" t="str">
        <f>IFERROR(IFERROR(VLOOKUP("RR H",[1]Eingabe!A33:J33,7,FALSE),VLOOKUP("RR H (TP)",[1]Eingabe!A33:J33,7,FALSE)),"")</f>
        <v/>
      </c>
      <c r="G44" s="30" t="str">
        <f>IFERROR(IFERROR(VLOOKUP("RR H",[1]Eingabe!A33:J33,8,FALSE),VLOOKUP("RR H (TP)",[1]Eingabe!A33:J33,8,FALSE)),"")</f>
        <v/>
      </c>
      <c r="H44" s="30" t="str">
        <f>IFERROR(IFERROR(VLOOKUP("RR H",[1]Eingabe!A33:J33,9,FALSE),VLOOKUP("RR H (TP)",[1]Eingabe!A33:J33,9,FALSE)),"")</f>
        <v/>
      </c>
      <c r="I44" s="31" t="str">
        <f>IFERROR(IFERROR(VLOOKUP("RR H",[1]Eingabe!A33:J33,10,FALSE),VLOOKUP("RR H (TP)",[1]Eingabe!A33:J33,10,FALSE)),"")</f>
        <v/>
      </c>
      <c r="J44" s="28" t="str">
        <f t="shared" si="0"/>
        <v/>
      </c>
      <c r="K44" s="4" t="str">
        <f>IFERROR(VLOOKUP(J44,[1]Punktevergabe!$A$2:$B$107,2,FALSE),"")</f>
        <v/>
      </c>
      <c r="L44" s="6"/>
    </row>
    <row r="45" spans="1:12" ht="13.5" thickBot="1">
      <c r="A45" s="12" t="str">
        <f>IFERROR(IFERROR(VLOOKUP("RR H (TP)",[1]Eingabe!A34:J34,1,FALSE),VLOOKUP("RR H",[1]Eingabe!A34:J34,1,FALSE)),"")</f>
        <v/>
      </c>
      <c r="B45" s="12" t="str">
        <f>IFERROR(IFERROR(VLOOKUP("RR H",[1]Eingabe!A34:J34,3,FALSE),VLOOKUP("RR H (TP)",[1]Eingabe!A34:J34,3,FALSE)),"")</f>
        <v/>
      </c>
      <c r="C45" s="12" t="str">
        <f>IFERROR(IFERROR(VLOOKUP("RR H",[1]Eingabe!A34:J34,4,FALSE),VLOOKUP("RR H (TP)",[1]Eingabe!A34:J34,4,FALSE)),"")</f>
        <v/>
      </c>
      <c r="D45" s="12" t="str">
        <f>IFERROR(IFERROR(VLOOKUP("RR H",[1]Eingabe!A34:J34,5,FALSE),VLOOKUP("RR H (TP)",[1]Eingabe!A34:J34,5,FALSE)),"")</f>
        <v/>
      </c>
      <c r="E45" s="12" t="str">
        <f>IFERROR(IFERROR(VLOOKUP("RR H",[1]Eingabe!A34:J34,2,FALSE),VLOOKUP("RR H (TP)",[1]Eingabe!A34:J34,2,FALSE)),"")</f>
        <v/>
      </c>
      <c r="F45" s="30" t="str">
        <f>IFERROR(IFERROR(VLOOKUP("RR H",[1]Eingabe!A34:J34,7,FALSE),VLOOKUP("RR H (TP)",[1]Eingabe!A34:J34,7,FALSE)),"")</f>
        <v/>
      </c>
      <c r="G45" s="30" t="str">
        <f>IFERROR(IFERROR(VLOOKUP("RR H",[1]Eingabe!A34:J34,8,FALSE),VLOOKUP("RR H (TP)",[1]Eingabe!A34:J34,8,FALSE)),"")</f>
        <v/>
      </c>
      <c r="H45" s="30" t="str">
        <f>IFERROR(IFERROR(VLOOKUP("RR H",[1]Eingabe!A34:J34,9,FALSE),VLOOKUP("RR H (TP)",[1]Eingabe!A34:J34,9,FALSE)),"")</f>
        <v/>
      </c>
      <c r="I45" s="31" t="str">
        <f>IFERROR(IFERROR(VLOOKUP("RR H",[1]Eingabe!A34:J34,10,FALSE),VLOOKUP("RR H (TP)",[1]Eingabe!A34:J34,10,FALSE)),"")</f>
        <v/>
      </c>
      <c r="J45" s="28" t="str">
        <f t="shared" si="0"/>
        <v/>
      </c>
      <c r="K45" s="4" t="str">
        <f>IFERROR(VLOOKUP(J45,[1]Punktevergabe!$A$2:$B$107,2,FALSE),"")</f>
        <v/>
      </c>
      <c r="L45" s="6"/>
    </row>
    <row r="46" spans="1:12" ht="13.5" thickBot="1">
      <c r="A46" s="12" t="str">
        <f>IFERROR(IFERROR(VLOOKUP("RR H (TP)",[1]Eingabe!A35:J35,1,FALSE),VLOOKUP("RR H",[1]Eingabe!A35:J35,1,FALSE)),"")</f>
        <v/>
      </c>
      <c r="B46" s="12" t="str">
        <f>IFERROR(IFERROR(VLOOKUP("RR H",[1]Eingabe!A35:J35,3,FALSE),VLOOKUP("RR H (TP)",[1]Eingabe!A35:J35,3,FALSE)),"")</f>
        <v/>
      </c>
      <c r="C46" s="12" t="str">
        <f>IFERROR(IFERROR(VLOOKUP("RR H",[1]Eingabe!A35:J35,4,FALSE),VLOOKUP("RR H (TP)",[1]Eingabe!A35:J35,4,FALSE)),"")</f>
        <v/>
      </c>
      <c r="D46" s="12" t="str">
        <f>IFERROR(IFERROR(VLOOKUP("RR H",[1]Eingabe!A35:J35,5,FALSE),VLOOKUP("RR H (TP)",[1]Eingabe!A35:J35,5,FALSE)),"")</f>
        <v/>
      </c>
      <c r="E46" s="12" t="str">
        <f>IFERROR(IFERROR(VLOOKUP("RR H",[1]Eingabe!A35:J35,2,FALSE),VLOOKUP("RR H (TP)",[1]Eingabe!A35:J35,2,FALSE)),"")</f>
        <v/>
      </c>
      <c r="F46" s="30" t="str">
        <f>IFERROR(IFERROR(VLOOKUP("RR H",[1]Eingabe!A35:J35,7,FALSE),VLOOKUP("RR H (TP)",[1]Eingabe!A35:J35,7,FALSE)),"")</f>
        <v/>
      </c>
      <c r="G46" s="30" t="str">
        <f>IFERROR(IFERROR(VLOOKUP("RR H",[1]Eingabe!A35:J35,8,FALSE),VLOOKUP("RR H (TP)",[1]Eingabe!A35:J35,8,FALSE)),"")</f>
        <v/>
      </c>
      <c r="H46" s="30" t="str">
        <f>IFERROR(IFERROR(VLOOKUP("RR H",[1]Eingabe!A35:J35,9,FALSE),VLOOKUP("RR H (TP)",[1]Eingabe!A35:J35,9,FALSE)),"")</f>
        <v/>
      </c>
      <c r="I46" s="31" t="str">
        <f>IFERROR(IFERROR(VLOOKUP("RR H",[1]Eingabe!A35:J35,10,FALSE),VLOOKUP("RR H (TP)",[1]Eingabe!A35:J35,10,FALSE)),"")</f>
        <v/>
      </c>
      <c r="J46" s="28" t="str">
        <f t="shared" si="0"/>
        <v/>
      </c>
      <c r="K46" s="4" t="str">
        <f>IFERROR(VLOOKUP(J46,[1]Punktevergabe!$A$2:$B$107,2,FALSE),"")</f>
        <v/>
      </c>
      <c r="L46" s="6"/>
    </row>
    <row r="47" spans="1:12" ht="13.5" thickBot="1">
      <c r="A47" s="12" t="str">
        <f>IFERROR(IFERROR(VLOOKUP("RR H (TP)",[1]Eingabe!A36:J36,1,FALSE),VLOOKUP("RR H",[1]Eingabe!A36:J36,1,FALSE)),"")</f>
        <v/>
      </c>
      <c r="B47" s="12" t="str">
        <f>IFERROR(IFERROR(VLOOKUP("RR H",[1]Eingabe!A36:J36,3,FALSE),VLOOKUP("RR H (TP)",[1]Eingabe!A36:J36,3,FALSE)),"")</f>
        <v/>
      </c>
      <c r="C47" s="12" t="str">
        <f>IFERROR(IFERROR(VLOOKUP("RR H",[1]Eingabe!A36:J36,4,FALSE),VLOOKUP("RR H (TP)",[1]Eingabe!A36:J36,4,FALSE)),"")</f>
        <v/>
      </c>
      <c r="D47" s="12" t="str">
        <f>IFERROR(IFERROR(VLOOKUP("RR H",[1]Eingabe!A36:J36,5,FALSE),VLOOKUP("RR H (TP)",[1]Eingabe!A36:J36,5,FALSE)),"")</f>
        <v/>
      </c>
      <c r="E47" s="12" t="str">
        <f>IFERROR(IFERROR(VLOOKUP("RR H",[1]Eingabe!A36:J36,2,FALSE),VLOOKUP("RR H (TP)",[1]Eingabe!A36:J36,2,FALSE)),"")</f>
        <v/>
      </c>
      <c r="F47" s="30" t="str">
        <f>IFERROR(IFERROR(VLOOKUP("RR H",[1]Eingabe!A36:J36,7,FALSE),VLOOKUP("RR H (TP)",[1]Eingabe!A36:J36,7,FALSE)),"")</f>
        <v/>
      </c>
      <c r="G47" s="30" t="str">
        <f>IFERROR(IFERROR(VLOOKUP("RR H",[1]Eingabe!A36:J36,8,FALSE),VLOOKUP("RR H (TP)",[1]Eingabe!A36:J36,8,FALSE)),"")</f>
        <v/>
      </c>
      <c r="H47" s="30" t="str">
        <f>IFERROR(IFERROR(VLOOKUP("RR H",[1]Eingabe!A36:J36,9,FALSE),VLOOKUP("RR H (TP)",[1]Eingabe!A36:J36,9,FALSE)),"")</f>
        <v/>
      </c>
      <c r="I47" s="31" t="str">
        <f>IFERROR(IFERROR(VLOOKUP("RR H",[1]Eingabe!A36:J36,10,FALSE),VLOOKUP("RR H (TP)",[1]Eingabe!A36:J36,10,FALSE)),"")</f>
        <v/>
      </c>
      <c r="J47" s="28" t="str">
        <f t="shared" si="0"/>
        <v/>
      </c>
      <c r="K47" s="4" t="str">
        <f>IFERROR(VLOOKUP(J47,[1]Punktevergabe!$A$2:$B$107,2,FALSE),"")</f>
        <v/>
      </c>
      <c r="L47" s="6"/>
    </row>
    <row r="48" spans="1:12" ht="13.5" thickBot="1">
      <c r="A48" s="12" t="str">
        <f>IFERROR(IFERROR(VLOOKUP("RR H (TP)",[1]Eingabe!A37:J37,1,FALSE),VLOOKUP("RR H",[1]Eingabe!A37:J37,1,FALSE)),"")</f>
        <v/>
      </c>
      <c r="B48" s="12" t="str">
        <f>IFERROR(IFERROR(VLOOKUP("RR H",[1]Eingabe!A37:J37,3,FALSE),VLOOKUP("RR H (TP)",[1]Eingabe!A37:J37,3,FALSE)),"")</f>
        <v/>
      </c>
      <c r="C48" s="12" t="str">
        <f>IFERROR(IFERROR(VLOOKUP("RR H",[1]Eingabe!A37:J37,4,FALSE),VLOOKUP("RR H (TP)",[1]Eingabe!A37:J37,4,FALSE)),"")</f>
        <v/>
      </c>
      <c r="D48" s="12" t="str">
        <f>IFERROR(IFERROR(VLOOKUP("RR H",[1]Eingabe!A37:J37,5,FALSE),VLOOKUP("RR H (TP)",[1]Eingabe!A37:J37,5,FALSE)),"")</f>
        <v/>
      </c>
      <c r="E48" s="12" t="str">
        <f>IFERROR(IFERROR(VLOOKUP("RR H",[1]Eingabe!A37:J37,2,FALSE),VLOOKUP("RR H (TP)",[1]Eingabe!A37:J37,2,FALSE)),"")</f>
        <v/>
      </c>
      <c r="F48" s="30" t="str">
        <f>IFERROR(IFERROR(VLOOKUP("RR H",[1]Eingabe!A37:J37,7,FALSE),VLOOKUP("RR H (TP)",[1]Eingabe!A37:J37,7,FALSE)),"")</f>
        <v/>
      </c>
      <c r="G48" s="30" t="str">
        <f>IFERROR(IFERROR(VLOOKUP("RR H",[1]Eingabe!A37:J37,8,FALSE),VLOOKUP("RR H (TP)",[1]Eingabe!A37:J37,8,FALSE)),"")</f>
        <v/>
      </c>
      <c r="H48" s="30" t="str">
        <f>IFERROR(IFERROR(VLOOKUP("RR H",[1]Eingabe!A37:J37,9,FALSE),VLOOKUP("RR H (TP)",[1]Eingabe!A37:J37,9,FALSE)),"")</f>
        <v/>
      </c>
      <c r="I48" s="31" t="str">
        <f>IFERROR(IFERROR(VLOOKUP("RR H",[1]Eingabe!A37:J37,10,FALSE),VLOOKUP("RR H (TP)",[1]Eingabe!A37:J37,10,FALSE)),"")</f>
        <v/>
      </c>
      <c r="J48" s="28" t="str">
        <f t="shared" si="0"/>
        <v/>
      </c>
      <c r="K48" s="4" t="str">
        <f>IFERROR(VLOOKUP(J48,[1]Punktevergabe!$A$2:$B$107,2,FALSE),"")</f>
        <v/>
      </c>
      <c r="L48" s="6"/>
    </row>
    <row r="49" spans="1:12" ht="13.5" thickBot="1">
      <c r="A49" s="12" t="str">
        <f>IFERROR(IFERROR(VLOOKUP("RR H (TP)",[1]Eingabe!A39:J39,1,FALSE),VLOOKUP("RR H",[1]Eingabe!A39:J39,1,FALSE)),"")</f>
        <v/>
      </c>
      <c r="B49" s="12" t="str">
        <f>IFERROR(IFERROR(VLOOKUP("RR H",[1]Eingabe!A39:J39,3,FALSE),VLOOKUP("RR H (TP)",[1]Eingabe!A39:J39,3,FALSE)),"")</f>
        <v/>
      </c>
      <c r="C49" s="12" t="str">
        <f>IFERROR(IFERROR(VLOOKUP("RR H",[1]Eingabe!A39:J39,4,FALSE),VLOOKUP("RR H (TP)",[1]Eingabe!A39:J39,4,FALSE)),"")</f>
        <v/>
      </c>
      <c r="D49" s="12" t="str">
        <f>IFERROR(IFERROR(VLOOKUP("RR H",[1]Eingabe!A39:J39,5,FALSE),VLOOKUP("RR H (TP)",[1]Eingabe!A39:J39,5,FALSE)),"")</f>
        <v/>
      </c>
      <c r="E49" s="12" t="str">
        <f>IFERROR(IFERROR(VLOOKUP("RR H",[1]Eingabe!A39:J39,2,FALSE),VLOOKUP("RR H (TP)",[1]Eingabe!A39:J39,2,FALSE)),"")</f>
        <v/>
      </c>
      <c r="F49" s="30" t="str">
        <f>IFERROR(IFERROR(VLOOKUP("RR H",[1]Eingabe!A39:J39,7,FALSE),VLOOKUP("RR H (TP)",[1]Eingabe!A39:J39,7,FALSE)),"")</f>
        <v/>
      </c>
      <c r="G49" s="30" t="str">
        <f>IFERROR(IFERROR(VLOOKUP("RR H",[1]Eingabe!A39:J39,8,FALSE),VLOOKUP("RR H (TP)",[1]Eingabe!A39:J39,8,FALSE)),"")</f>
        <v/>
      </c>
      <c r="H49" s="30" t="str">
        <f>IFERROR(IFERROR(VLOOKUP("RR H",[1]Eingabe!A39:J39,9,FALSE),VLOOKUP("RR H (TP)",[1]Eingabe!A39:J39,9,FALSE)),"")</f>
        <v/>
      </c>
      <c r="I49" s="31" t="str">
        <f>IFERROR(IFERROR(VLOOKUP("RR H",[1]Eingabe!A39:J39,10,FALSE),VLOOKUP("RR H (TP)",[1]Eingabe!A39:J39,10,FALSE)),"")</f>
        <v/>
      </c>
      <c r="J49" s="28" t="str">
        <f t="shared" ref="J49:J80" si="1">IFERROR(RANK(I49,$I$9:$I$107),"")</f>
        <v/>
      </c>
      <c r="K49" s="4" t="str">
        <f>IFERROR(VLOOKUP(J49,[1]Punktevergabe!$A$2:$B$107,2,FALSE),"")</f>
        <v/>
      </c>
      <c r="L49" s="6"/>
    </row>
    <row r="50" spans="1:12" ht="13.5" thickBot="1">
      <c r="A50" s="12" t="str">
        <f>IFERROR(IFERROR(VLOOKUP("RR H (TP)",[1]Eingabe!A41:J41,1,FALSE),VLOOKUP("RR H",[1]Eingabe!A41:J41,1,FALSE)),"")</f>
        <v/>
      </c>
      <c r="B50" s="12" t="str">
        <f>IFERROR(IFERROR(VLOOKUP("RR H",[1]Eingabe!A41:J41,3,FALSE),VLOOKUP("RR H (TP)",[1]Eingabe!A41:J41,3,FALSE)),"")</f>
        <v/>
      </c>
      <c r="C50" s="12" t="str">
        <f>IFERROR(IFERROR(VLOOKUP("RR H",[1]Eingabe!A41:J41,4,FALSE),VLOOKUP("RR H (TP)",[1]Eingabe!A41:J41,4,FALSE)),"")</f>
        <v/>
      </c>
      <c r="D50" s="12" t="str">
        <f>IFERROR(IFERROR(VLOOKUP("RR H",[1]Eingabe!A41:J41,5,FALSE),VLOOKUP("RR H (TP)",[1]Eingabe!A41:J41,5,FALSE)),"")</f>
        <v/>
      </c>
      <c r="E50" s="12" t="str">
        <f>IFERROR(IFERROR(VLOOKUP("RR H",[1]Eingabe!A41:J41,2,FALSE),VLOOKUP("RR H (TP)",[1]Eingabe!A41:J41,2,FALSE)),"")</f>
        <v/>
      </c>
      <c r="F50" s="30" t="str">
        <f>IFERROR(IFERROR(VLOOKUP("RR H",[1]Eingabe!A41:J41,7,FALSE),VLOOKUP("RR H (TP)",[1]Eingabe!A41:J41,7,FALSE)),"")</f>
        <v/>
      </c>
      <c r="G50" s="30" t="str">
        <f>IFERROR(IFERROR(VLOOKUP("RR H",[1]Eingabe!A41:J41,8,FALSE),VLOOKUP("RR H (TP)",[1]Eingabe!A41:J41,8,FALSE)),"")</f>
        <v/>
      </c>
      <c r="H50" s="30" t="str">
        <f>IFERROR(IFERROR(VLOOKUP("RR H",[1]Eingabe!A41:J41,9,FALSE),VLOOKUP("RR H (TP)",[1]Eingabe!A41:J41,9,FALSE)),"")</f>
        <v/>
      </c>
      <c r="I50" s="31" t="str">
        <f>IFERROR(IFERROR(VLOOKUP("RR H",[1]Eingabe!A41:J41,10,FALSE),VLOOKUP("RR H (TP)",[1]Eingabe!A41:J41,10,FALSE)),"")</f>
        <v/>
      </c>
      <c r="J50" s="28" t="str">
        <f t="shared" si="1"/>
        <v/>
      </c>
      <c r="K50" s="4" t="str">
        <f>IFERROR(VLOOKUP(J50,[1]Punktevergabe!$A$2:$B$107,2,FALSE),"")</f>
        <v/>
      </c>
      <c r="L50" s="6"/>
    </row>
    <row r="51" spans="1:12" ht="13.5" thickBot="1">
      <c r="A51" s="12" t="str">
        <f>IFERROR(IFERROR(VLOOKUP("RR H (TP)",[1]Eingabe!A42:J42,1,FALSE),VLOOKUP("RR H",[1]Eingabe!A42:J42,1,FALSE)),"")</f>
        <v/>
      </c>
      <c r="B51" s="12" t="str">
        <f>IFERROR(IFERROR(VLOOKUP("RR H",[1]Eingabe!A42:J42,3,FALSE),VLOOKUP("RR H (TP)",[1]Eingabe!A42:J42,3,FALSE)),"")</f>
        <v/>
      </c>
      <c r="C51" s="12" t="str">
        <f>IFERROR(IFERROR(VLOOKUP("RR H",[1]Eingabe!A42:J42,4,FALSE),VLOOKUP("RR H (TP)",[1]Eingabe!A42:J42,4,FALSE)),"")</f>
        <v/>
      </c>
      <c r="D51" s="12" t="str">
        <f>IFERROR(IFERROR(VLOOKUP("RR H",[1]Eingabe!A42:J42,5,FALSE),VLOOKUP("RR H (TP)",[1]Eingabe!A42:J42,5,FALSE)),"")</f>
        <v/>
      </c>
      <c r="E51" s="12" t="str">
        <f>IFERROR(IFERROR(VLOOKUP("RR H",[1]Eingabe!A42:J42,2,FALSE),VLOOKUP("RR H (TP)",[1]Eingabe!A42:J42,2,FALSE)),"")</f>
        <v/>
      </c>
      <c r="F51" s="30" t="str">
        <f>IFERROR(IFERROR(VLOOKUP("RR H",[1]Eingabe!A42:J42,7,FALSE),VLOOKUP("RR H (TP)",[1]Eingabe!A42:J42,7,FALSE)),"")</f>
        <v/>
      </c>
      <c r="G51" s="30" t="str">
        <f>IFERROR(IFERROR(VLOOKUP("RR H",[1]Eingabe!A42:J42,8,FALSE),VLOOKUP("RR H (TP)",[1]Eingabe!A42:J42,8,FALSE)),"")</f>
        <v/>
      </c>
      <c r="H51" s="30" t="str">
        <f>IFERROR(IFERROR(VLOOKUP("RR H",[1]Eingabe!A42:J42,9,FALSE),VLOOKUP("RR H (TP)",[1]Eingabe!A42:J42,9,FALSE)),"")</f>
        <v/>
      </c>
      <c r="I51" s="31" t="str">
        <f>IFERROR(IFERROR(VLOOKUP("RR H",[1]Eingabe!A42:J42,10,FALSE),VLOOKUP("RR H (TP)",[1]Eingabe!A42:J42,10,FALSE)),"")</f>
        <v/>
      </c>
      <c r="J51" s="28" t="str">
        <f t="shared" si="1"/>
        <v/>
      </c>
      <c r="K51" s="4" t="str">
        <f>IFERROR(VLOOKUP(J51,[1]Punktevergabe!$A$2:$B$107,2,FALSE),"")</f>
        <v/>
      </c>
      <c r="L51" s="6"/>
    </row>
    <row r="52" spans="1:12" ht="13.5" thickBot="1">
      <c r="A52" s="12" t="str">
        <f>IFERROR(IFERROR(VLOOKUP("RR H (TP)",[1]Eingabe!A43:J43,1,FALSE),VLOOKUP("RR H",[1]Eingabe!A43:J43,1,FALSE)),"")</f>
        <v/>
      </c>
      <c r="B52" s="12" t="str">
        <f>IFERROR(IFERROR(VLOOKUP("RR H",[1]Eingabe!A43:J43,3,FALSE),VLOOKUP("RR H (TP)",[1]Eingabe!A43:J43,3,FALSE)),"")</f>
        <v/>
      </c>
      <c r="C52" s="12" t="str">
        <f>IFERROR(IFERROR(VLOOKUP("RR H",[1]Eingabe!A43:J43,4,FALSE),VLOOKUP("RR H (TP)",[1]Eingabe!A43:J43,4,FALSE)),"")</f>
        <v/>
      </c>
      <c r="D52" s="12" t="str">
        <f>IFERROR(IFERROR(VLOOKUP("RR H",[1]Eingabe!A43:J43,5,FALSE),VLOOKUP("RR H (TP)",[1]Eingabe!A43:J43,5,FALSE)),"")</f>
        <v/>
      </c>
      <c r="E52" s="12" t="str">
        <f>IFERROR(IFERROR(VLOOKUP("RR H",[1]Eingabe!A43:J43,2,FALSE),VLOOKUP("RR H (TP)",[1]Eingabe!A43:J43,2,FALSE)),"")</f>
        <v/>
      </c>
      <c r="F52" s="30" t="str">
        <f>IFERROR(IFERROR(VLOOKUP("RR H",[1]Eingabe!A43:J43,7,FALSE),VLOOKUP("RR H (TP)",[1]Eingabe!A43:J43,7,FALSE)),"")</f>
        <v/>
      </c>
      <c r="G52" s="30" t="str">
        <f>IFERROR(IFERROR(VLOOKUP("RR H",[1]Eingabe!A43:J43,8,FALSE),VLOOKUP("RR H (TP)",[1]Eingabe!A43:J43,8,FALSE)),"")</f>
        <v/>
      </c>
      <c r="H52" s="30" t="str">
        <f>IFERROR(IFERROR(VLOOKUP("RR H",[1]Eingabe!A43:J43,9,FALSE),VLOOKUP("RR H (TP)",[1]Eingabe!A43:J43,9,FALSE)),"")</f>
        <v/>
      </c>
      <c r="I52" s="31" t="str">
        <f>IFERROR(IFERROR(VLOOKUP("RR H",[1]Eingabe!A43:J43,10,FALSE),VLOOKUP("RR H (TP)",[1]Eingabe!A43:J43,10,FALSE)),"")</f>
        <v/>
      </c>
      <c r="J52" s="28" t="str">
        <f t="shared" si="1"/>
        <v/>
      </c>
      <c r="K52" s="4" t="str">
        <f>IFERROR(VLOOKUP(J52,[1]Punktevergabe!$A$2:$B$107,2,FALSE),"")</f>
        <v/>
      </c>
      <c r="L52" s="6"/>
    </row>
    <row r="53" spans="1:12" ht="13.5" thickBot="1">
      <c r="A53" s="12" t="str">
        <f>IFERROR(IFERROR(VLOOKUP("RR H (TP)",[1]Eingabe!A45:J45,1,FALSE),VLOOKUP("RR H",[1]Eingabe!A45:J45,1,FALSE)),"")</f>
        <v/>
      </c>
      <c r="B53" s="12" t="str">
        <f>IFERROR(IFERROR(VLOOKUP("RR H",[1]Eingabe!A45:J45,3,FALSE),VLOOKUP("RR H (TP)",[1]Eingabe!A45:J45,3,FALSE)),"")</f>
        <v/>
      </c>
      <c r="C53" s="12" t="str">
        <f>IFERROR(IFERROR(VLOOKUP("RR H",[1]Eingabe!A45:J45,4,FALSE),VLOOKUP("RR H (TP)",[1]Eingabe!A45:J45,4,FALSE)),"")</f>
        <v/>
      </c>
      <c r="D53" s="12" t="str">
        <f>IFERROR(IFERROR(VLOOKUP("RR H",[1]Eingabe!A45:J45,5,FALSE),VLOOKUP("RR H (TP)",[1]Eingabe!A45:J45,5,FALSE)),"")</f>
        <v/>
      </c>
      <c r="E53" s="12" t="str">
        <f>IFERROR(IFERROR(VLOOKUP("RR H",[1]Eingabe!A45:J45,2,FALSE),VLOOKUP("RR H (TP)",[1]Eingabe!A45:J45,2,FALSE)),"")</f>
        <v/>
      </c>
      <c r="F53" s="30" t="str">
        <f>IFERROR(IFERROR(VLOOKUP("RR H",[1]Eingabe!A45:J45,7,FALSE),VLOOKUP("RR H (TP)",[1]Eingabe!A45:J45,7,FALSE)),"")</f>
        <v/>
      </c>
      <c r="G53" s="30" t="str">
        <f>IFERROR(IFERROR(VLOOKUP("RR H",[1]Eingabe!A45:J45,8,FALSE),VLOOKUP("RR H (TP)",[1]Eingabe!A45:J45,8,FALSE)),"")</f>
        <v/>
      </c>
      <c r="H53" s="30" t="str">
        <f>IFERROR(IFERROR(VLOOKUP("RR H",[1]Eingabe!A45:J45,9,FALSE),VLOOKUP("RR H (TP)",[1]Eingabe!A45:J45,9,FALSE)),"")</f>
        <v/>
      </c>
      <c r="I53" s="31" t="str">
        <f>IFERROR(IFERROR(VLOOKUP("RR H",[1]Eingabe!A45:J45,10,FALSE),VLOOKUP("RR H (TP)",[1]Eingabe!A45:J45,10,FALSE)),"")</f>
        <v/>
      </c>
      <c r="J53" s="28" t="str">
        <f t="shared" si="1"/>
        <v/>
      </c>
      <c r="K53" s="4" t="str">
        <f>IFERROR(VLOOKUP(J53,[1]Punktevergabe!$A$2:$B$107,2,FALSE),"")</f>
        <v/>
      </c>
      <c r="L53" s="6"/>
    </row>
    <row r="54" spans="1:12" ht="13.5" thickBot="1">
      <c r="A54" s="12" t="str">
        <f>IFERROR(IFERROR(VLOOKUP("RR H (TP)",[1]Eingabe!A46:J46,1,FALSE),VLOOKUP("RR H",[1]Eingabe!A46:J46,1,FALSE)),"")</f>
        <v/>
      </c>
      <c r="B54" s="12" t="str">
        <f>IFERROR(IFERROR(VLOOKUP("RR H",[1]Eingabe!A46:J46,3,FALSE),VLOOKUP("RR H (TP)",[1]Eingabe!A46:J46,3,FALSE)),"")</f>
        <v/>
      </c>
      <c r="C54" s="12" t="str">
        <f>IFERROR(IFERROR(VLOOKUP("RR H",[1]Eingabe!A46:J46,4,FALSE),VLOOKUP("RR H (TP)",[1]Eingabe!A46:J46,4,FALSE)),"")</f>
        <v/>
      </c>
      <c r="D54" s="12" t="str">
        <f>IFERROR(IFERROR(VLOOKUP("RR H",[1]Eingabe!A46:J46,5,FALSE),VLOOKUP("RR H (TP)",[1]Eingabe!A46:J46,5,FALSE)),"")</f>
        <v/>
      </c>
      <c r="E54" s="12" t="str">
        <f>IFERROR(IFERROR(VLOOKUP("RR H",[1]Eingabe!A46:J46,2,FALSE),VLOOKUP("RR H (TP)",[1]Eingabe!A46:J46,2,FALSE)),"")</f>
        <v/>
      </c>
      <c r="F54" s="30" t="str">
        <f>IFERROR(IFERROR(VLOOKUP("RR H",[1]Eingabe!A46:J46,7,FALSE),VLOOKUP("RR H (TP)",[1]Eingabe!A46:J46,7,FALSE)),"")</f>
        <v/>
      </c>
      <c r="G54" s="30" t="str">
        <f>IFERROR(IFERROR(VLOOKUP("RR H",[1]Eingabe!A46:J46,8,FALSE),VLOOKUP("RR H (TP)",[1]Eingabe!A46:J46,8,FALSE)),"")</f>
        <v/>
      </c>
      <c r="H54" s="30" t="str">
        <f>IFERROR(IFERROR(VLOOKUP("RR H",[1]Eingabe!A46:J46,9,FALSE),VLOOKUP("RR H (TP)",[1]Eingabe!A46:J46,9,FALSE)),"")</f>
        <v/>
      </c>
      <c r="I54" s="31" t="str">
        <f>IFERROR(IFERROR(VLOOKUP("RR H",[1]Eingabe!A46:J46,10,FALSE),VLOOKUP("RR H (TP)",[1]Eingabe!A46:J46,10,FALSE)),"")</f>
        <v/>
      </c>
      <c r="J54" s="28" t="str">
        <f t="shared" si="1"/>
        <v/>
      </c>
      <c r="K54" s="4" t="str">
        <f>IFERROR(VLOOKUP(J54,[1]Punktevergabe!$A$2:$B$107,2,FALSE),"")</f>
        <v/>
      </c>
      <c r="L54" s="6"/>
    </row>
    <row r="55" spans="1:12" ht="13.5" thickBot="1">
      <c r="A55" s="12" t="str">
        <f>IFERROR(IFERROR(VLOOKUP("RR H (TP)",[1]Eingabe!A47:J47,1,FALSE),VLOOKUP("RR H",[1]Eingabe!A47:J47,1,FALSE)),"")</f>
        <v/>
      </c>
      <c r="B55" s="12" t="str">
        <f>IFERROR(IFERROR(VLOOKUP("RR H",[1]Eingabe!A47:J47,3,FALSE),VLOOKUP("RR H (TP)",[1]Eingabe!A47:J47,3,FALSE)),"")</f>
        <v/>
      </c>
      <c r="C55" s="12" t="str">
        <f>IFERROR(IFERROR(VLOOKUP("RR H",[1]Eingabe!A47:J47,4,FALSE),VLOOKUP("RR H (TP)",[1]Eingabe!A47:J47,4,FALSE)),"")</f>
        <v/>
      </c>
      <c r="D55" s="12" t="str">
        <f>IFERROR(IFERROR(VLOOKUP("RR H",[1]Eingabe!A47:J47,5,FALSE),VLOOKUP("RR H (TP)",[1]Eingabe!A47:J47,5,FALSE)),"")</f>
        <v/>
      </c>
      <c r="E55" s="12" t="str">
        <f>IFERROR(IFERROR(VLOOKUP("RR H",[1]Eingabe!A47:J47,2,FALSE),VLOOKUP("RR H (TP)",[1]Eingabe!A47:J47,2,FALSE)),"")</f>
        <v/>
      </c>
      <c r="F55" s="30" t="str">
        <f>IFERROR(IFERROR(VLOOKUP("RR H",[1]Eingabe!A47:J47,7,FALSE),VLOOKUP("RR H (TP)",[1]Eingabe!A47:J47,7,FALSE)),"")</f>
        <v/>
      </c>
      <c r="G55" s="30" t="str">
        <f>IFERROR(IFERROR(VLOOKUP("RR H",[1]Eingabe!A47:J47,8,FALSE),VLOOKUP("RR H (TP)",[1]Eingabe!A47:J47,8,FALSE)),"")</f>
        <v/>
      </c>
      <c r="H55" s="30" t="str">
        <f>IFERROR(IFERROR(VLOOKUP("RR H",[1]Eingabe!A47:J47,9,FALSE),VLOOKUP("RR H (TP)",[1]Eingabe!A47:J47,9,FALSE)),"")</f>
        <v/>
      </c>
      <c r="I55" s="31" t="str">
        <f>IFERROR(IFERROR(VLOOKUP("RR H",[1]Eingabe!A47:J47,10,FALSE),VLOOKUP("RR H (TP)",[1]Eingabe!A47:J47,10,FALSE)),"")</f>
        <v/>
      </c>
      <c r="J55" s="28" t="str">
        <f t="shared" si="1"/>
        <v/>
      </c>
      <c r="K55" s="4" t="str">
        <f>IFERROR(VLOOKUP(J55,[1]Punktevergabe!$A$2:$B$107,2,FALSE),"")</f>
        <v/>
      </c>
      <c r="L55" s="6"/>
    </row>
    <row r="56" spans="1:12" ht="13.5" thickBot="1">
      <c r="A56" s="12" t="str">
        <f>IFERROR(IFERROR(VLOOKUP("RR H (TP)",[1]Eingabe!A48:J48,1,FALSE),VLOOKUP("RR H",[1]Eingabe!A48:J48,1,FALSE)),"")</f>
        <v/>
      </c>
      <c r="B56" s="12" t="str">
        <f>IFERROR(IFERROR(VLOOKUP("RR H",[1]Eingabe!A48:J48,3,FALSE),VLOOKUP("RR H (TP)",[1]Eingabe!A48:J48,3,FALSE)),"")</f>
        <v/>
      </c>
      <c r="C56" s="12" t="str">
        <f>IFERROR(IFERROR(VLOOKUP("RR H",[1]Eingabe!A48:J48,4,FALSE),VLOOKUP("RR H (TP)",[1]Eingabe!A48:J48,4,FALSE)),"")</f>
        <v/>
      </c>
      <c r="D56" s="12" t="str">
        <f>IFERROR(IFERROR(VLOOKUP("RR H",[1]Eingabe!A48:J48,5,FALSE),VLOOKUP("RR H (TP)",[1]Eingabe!A48:J48,5,FALSE)),"")</f>
        <v/>
      </c>
      <c r="E56" s="12" t="str">
        <f>IFERROR(IFERROR(VLOOKUP("RR H",[1]Eingabe!A48:J48,2,FALSE),VLOOKUP("RR H (TP)",[1]Eingabe!A48:J48,2,FALSE)),"")</f>
        <v/>
      </c>
      <c r="F56" s="30" t="str">
        <f>IFERROR(IFERROR(VLOOKUP("RR H",[1]Eingabe!A48:J48,7,FALSE),VLOOKUP("RR H (TP)",[1]Eingabe!A48:J48,7,FALSE)),"")</f>
        <v/>
      </c>
      <c r="G56" s="30" t="str">
        <f>IFERROR(IFERROR(VLOOKUP("RR H",[1]Eingabe!A48:J48,8,FALSE),VLOOKUP("RR H (TP)",[1]Eingabe!A48:J48,8,FALSE)),"")</f>
        <v/>
      </c>
      <c r="H56" s="30" t="str">
        <f>IFERROR(IFERROR(VLOOKUP("RR H",[1]Eingabe!A48:J48,9,FALSE),VLOOKUP("RR H (TP)",[1]Eingabe!A48:J48,9,FALSE)),"")</f>
        <v/>
      </c>
      <c r="I56" s="31" t="str">
        <f>IFERROR(IFERROR(VLOOKUP("RR H",[1]Eingabe!A48:J48,10,FALSE),VLOOKUP("RR H (TP)",[1]Eingabe!A48:J48,10,FALSE)),"")</f>
        <v/>
      </c>
      <c r="J56" s="28" t="str">
        <f t="shared" si="1"/>
        <v/>
      </c>
      <c r="K56" s="4" t="str">
        <f>IFERROR(VLOOKUP(J56,[1]Punktevergabe!$A$2:$B$107,2,FALSE),"")</f>
        <v/>
      </c>
      <c r="L56" s="6"/>
    </row>
    <row r="57" spans="1:12" ht="13.5" thickBot="1">
      <c r="A57" s="12" t="str">
        <f>IFERROR(IFERROR(VLOOKUP("RR H (TP)",[1]Eingabe!A49:J49,1,FALSE),VLOOKUP("RR H",[1]Eingabe!A49:J49,1,FALSE)),"")</f>
        <v/>
      </c>
      <c r="B57" s="12" t="str">
        <f>IFERROR(IFERROR(VLOOKUP("RR H",[1]Eingabe!A49:J49,3,FALSE),VLOOKUP("RR H (TP)",[1]Eingabe!A49:J49,3,FALSE)),"")</f>
        <v/>
      </c>
      <c r="C57" s="12" t="str">
        <f>IFERROR(IFERROR(VLOOKUP("RR H",[1]Eingabe!A49:J49,4,FALSE),VLOOKUP("RR H (TP)",[1]Eingabe!A49:J49,4,FALSE)),"")</f>
        <v/>
      </c>
      <c r="D57" s="12" t="str">
        <f>IFERROR(IFERROR(VLOOKUP("RR H",[1]Eingabe!A49:J49,5,FALSE),VLOOKUP("RR H (TP)",[1]Eingabe!A49:J49,5,FALSE)),"")</f>
        <v/>
      </c>
      <c r="E57" s="12" t="str">
        <f>IFERROR(IFERROR(VLOOKUP("RR H",[1]Eingabe!A49:J49,2,FALSE),VLOOKUP("RR H (TP)",[1]Eingabe!A49:J49,2,FALSE)),"")</f>
        <v/>
      </c>
      <c r="F57" s="30" t="str">
        <f>IFERROR(IFERROR(VLOOKUP("RR H",[1]Eingabe!A49:J49,7,FALSE),VLOOKUP("RR H (TP)",[1]Eingabe!A49:J49,7,FALSE)),"")</f>
        <v/>
      </c>
      <c r="G57" s="30" t="str">
        <f>IFERROR(IFERROR(VLOOKUP("RR H",[1]Eingabe!A49:J49,8,FALSE),VLOOKUP("RR H (TP)",[1]Eingabe!A49:J49,8,FALSE)),"")</f>
        <v/>
      </c>
      <c r="H57" s="30" t="str">
        <f>IFERROR(IFERROR(VLOOKUP("RR H",[1]Eingabe!A49:J49,9,FALSE),VLOOKUP("RR H (TP)",[1]Eingabe!A49:J49,9,FALSE)),"")</f>
        <v/>
      </c>
      <c r="I57" s="31" t="str">
        <f>IFERROR(IFERROR(VLOOKUP("RR H",[1]Eingabe!A49:J49,10,FALSE),VLOOKUP("RR H (TP)",[1]Eingabe!A49:J49,10,FALSE)),"")</f>
        <v/>
      </c>
      <c r="J57" s="28" t="str">
        <f t="shared" si="1"/>
        <v/>
      </c>
      <c r="K57" s="4" t="str">
        <f>IFERROR(VLOOKUP(J57,[1]Punktevergabe!$A$2:$B$107,2,FALSE),"")</f>
        <v/>
      </c>
      <c r="L57" s="6"/>
    </row>
    <row r="58" spans="1:12" ht="13.5" thickBot="1">
      <c r="A58" s="12" t="str">
        <f>IFERROR(IFERROR(VLOOKUP("RR H (TP)",[1]Eingabe!A50:J50,1,FALSE),VLOOKUP("RR H",[1]Eingabe!A50:J50,1,FALSE)),"")</f>
        <v/>
      </c>
      <c r="B58" s="12" t="str">
        <f>IFERROR(IFERROR(VLOOKUP("RR H",[1]Eingabe!A50:J50,3,FALSE),VLOOKUP("RR H (TP)",[1]Eingabe!A50:J50,3,FALSE)),"")</f>
        <v/>
      </c>
      <c r="C58" s="12" t="str">
        <f>IFERROR(IFERROR(VLOOKUP("RR H",[1]Eingabe!A50:J50,4,FALSE),VLOOKUP("RR H (TP)",[1]Eingabe!A50:J50,4,FALSE)),"")</f>
        <v/>
      </c>
      <c r="D58" s="12" t="str">
        <f>IFERROR(IFERROR(VLOOKUP("RR H",[1]Eingabe!A50:J50,5,FALSE),VLOOKUP("RR H (TP)",[1]Eingabe!A50:J50,5,FALSE)),"")</f>
        <v/>
      </c>
      <c r="E58" s="12" t="str">
        <f>IFERROR(IFERROR(VLOOKUP("RR H",[1]Eingabe!A50:J50,2,FALSE),VLOOKUP("RR H (TP)",[1]Eingabe!A50:J50,2,FALSE)),"")</f>
        <v/>
      </c>
      <c r="F58" s="30" t="str">
        <f>IFERROR(IFERROR(VLOOKUP("RR H",[1]Eingabe!A50:J50,7,FALSE),VLOOKUP("RR H (TP)",[1]Eingabe!A50:J50,7,FALSE)),"")</f>
        <v/>
      </c>
      <c r="G58" s="30" t="str">
        <f>IFERROR(IFERROR(VLOOKUP("RR H",[1]Eingabe!A50:J50,8,FALSE),VLOOKUP("RR H (TP)",[1]Eingabe!A50:J50,8,FALSE)),"")</f>
        <v/>
      </c>
      <c r="H58" s="30" t="str">
        <f>IFERROR(IFERROR(VLOOKUP("RR H",[1]Eingabe!A50:J50,9,FALSE),VLOOKUP("RR H (TP)",[1]Eingabe!A50:J50,9,FALSE)),"")</f>
        <v/>
      </c>
      <c r="I58" s="31" t="str">
        <f>IFERROR(IFERROR(VLOOKUP("RR H",[1]Eingabe!A50:J50,10,FALSE),VLOOKUP("RR H (TP)",[1]Eingabe!A50:J50,10,FALSE)),"")</f>
        <v/>
      </c>
      <c r="J58" s="28" t="str">
        <f t="shared" si="1"/>
        <v/>
      </c>
      <c r="K58" s="4" t="str">
        <f>IFERROR(VLOOKUP(J58,[1]Punktevergabe!$A$2:$B$107,2,FALSE),"")</f>
        <v/>
      </c>
      <c r="L58" s="6"/>
    </row>
    <row r="59" spans="1:12" ht="13.5" thickBot="1">
      <c r="A59" s="12" t="str">
        <f>IFERROR(IFERROR(VLOOKUP("RR H (TP)",[1]Eingabe!A51:J51,1,FALSE),VLOOKUP("RR H",[1]Eingabe!A51:J51,1,FALSE)),"")</f>
        <v/>
      </c>
      <c r="B59" s="12" t="str">
        <f>IFERROR(IFERROR(VLOOKUP("RR H",[1]Eingabe!A51:J51,3,FALSE),VLOOKUP("RR H (TP)",[1]Eingabe!A51:J51,3,FALSE)),"")</f>
        <v/>
      </c>
      <c r="C59" s="12" t="str">
        <f>IFERROR(IFERROR(VLOOKUP("RR H",[1]Eingabe!A51:J51,4,FALSE),VLOOKUP("RR H (TP)",[1]Eingabe!A51:J51,4,FALSE)),"")</f>
        <v/>
      </c>
      <c r="D59" s="12" t="str">
        <f>IFERROR(IFERROR(VLOOKUP("RR H",[1]Eingabe!A51:J51,5,FALSE),VLOOKUP("RR H (TP)",[1]Eingabe!A51:J51,5,FALSE)),"")</f>
        <v/>
      </c>
      <c r="E59" s="12" t="str">
        <f>IFERROR(IFERROR(VLOOKUP("RR H",[1]Eingabe!A51:J51,2,FALSE),VLOOKUP("RR H (TP)",[1]Eingabe!A51:J51,2,FALSE)),"")</f>
        <v/>
      </c>
      <c r="F59" s="30" t="str">
        <f>IFERROR(IFERROR(VLOOKUP("RR H",[1]Eingabe!A51:J51,7,FALSE),VLOOKUP("RR H (TP)",[1]Eingabe!A51:J51,7,FALSE)),"")</f>
        <v/>
      </c>
      <c r="G59" s="30" t="str">
        <f>IFERROR(IFERROR(VLOOKUP("RR H",[1]Eingabe!A51:J51,8,FALSE),VLOOKUP("RR H (TP)",[1]Eingabe!A51:J51,8,FALSE)),"")</f>
        <v/>
      </c>
      <c r="H59" s="30" t="str">
        <f>IFERROR(IFERROR(VLOOKUP("RR H",[1]Eingabe!A51:J51,9,FALSE),VLOOKUP("RR H (TP)",[1]Eingabe!A51:J51,9,FALSE)),"")</f>
        <v/>
      </c>
      <c r="I59" s="31" t="str">
        <f>IFERROR(IFERROR(VLOOKUP("RR H",[1]Eingabe!A51:J51,10,FALSE),VLOOKUP("RR H (TP)",[1]Eingabe!A51:J51,10,FALSE)),"")</f>
        <v/>
      </c>
      <c r="J59" s="28" t="str">
        <f t="shared" si="1"/>
        <v/>
      </c>
      <c r="K59" s="4" t="str">
        <f>IFERROR(VLOOKUP(J59,[1]Punktevergabe!$A$2:$B$107,2,FALSE),"")</f>
        <v/>
      </c>
    </row>
    <row r="60" spans="1:12" ht="13.5" thickBot="1">
      <c r="A60" s="12" t="str">
        <f>IFERROR(IFERROR(VLOOKUP("RR H (TP)",[1]Eingabe!A52:J52,1,FALSE),VLOOKUP("RR H",[1]Eingabe!A52:J52,1,FALSE)),"")</f>
        <v/>
      </c>
      <c r="B60" s="12" t="str">
        <f>IFERROR(IFERROR(VLOOKUP("RR H",[1]Eingabe!A52:J52,3,FALSE),VLOOKUP("RR H (TP)",[1]Eingabe!A52:J52,3,FALSE)),"")</f>
        <v/>
      </c>
      <c r="C60" s="12" t="str">
        <f>IFERROR(IFERROR(VLOOKUP("RR H",[1]Eingabe!A52:J52,4,FALSE),VLOOKUP("RR H (TP)",[1]Eingabe!A52:J52,4,FALSE)),"")</f>
        <v/>
      </c>
      <c r="D60" s="12" t="str">
        <f>IFERROR(IFERROR(VLOOKUP("RR H",[1]Eingabe!A52:J52,5,FALSE),VLOOKUP("RR H (TP)",[1]Eingabe!A52:J52,5,FALSE)),"")</f>
        <v/>
      </c>
      <c r="E60" s="12" t="str">
        <f>IFERROR(IFERROR(VLOOKUP("RR H",[1]Eingabe!A52:J52,2,FALSE),VLOOKUP("RR H (TP)",[1]Eingabe!A52:J52,2,FALSE)),"")</f>
        <v/>
      </c>
      <c r="F60" s="30" t="str">
        <f>IFERROR(IFERROR(VLOOKUP("RR H",[1]Eingabe!A52:J52,7,FALSE),VLOOKUP("RR H (TP)",[1]Eingabe!A52:J52,7,FALSE)),"")</f>
        <v/>
      </c>
      <c r="G60" s="30" t="str">
        <f>IFERROR(IFERROR(VLOOKUP("RR H",[1]Eingabe!A52:J52,8,FALSE),VLOOKUP("RR H (TP)",[1]Eingabe!A52:J52,8,FALSE)),"")</f>
        <v/>
      </c>
      <c r="H60" s="30" t="str">
        <f>IFERROR(IFERROR(VLOOKUP("RR H",[1]Eingabe!A52:J52,9,FALSE),VLOOKUP("RR H (TP)",[1]Eingabe!A52:J52,9,FALSE)),"")</f>
        <v/>
      </c>
      <c r="I60" s="31" t="str">
        <f>IFERROR(IFERROR(VLOOKUP("RR H",[1]Eingabe!A52:J52,10,FALSE),VLOOKUP("RR H (TP)",[1]Eingabe!A52:J52,10,FALSE)),"")</f>
        <v/>
      </c>
      <c r="J60" s="28" t="str">
        <f t="shared" si="1"/>
        <v/>
      </c>
      <c r="K60" s="4" t="str">
        <f>IFERROR(VLOOKUP(J60,[1]Punktevergabe!$A$2:$B$107,2,FALSE),"")</f>
        <v/>
      </c>
    </row>
    <row r="61" spans="1:12" ht="13.5" thickBot="1">
      <c r="A61" s="12" t="str">
        <f>IFERROR(IFERROR(VLOOKUP("RR H (TP)",[1]Eingabe!A53:J53,1,FALSE),VLOOKUP("RR H",[1]Eingabe!A53:J53,1,FALSE)),"")</f>
        <v/>
      </c>
      <c r="B61" s="12" t="str">
        <f>IFERROR(IFERROR(VLOOKUP("RR H",[1]Eingabe!A53:J53,3,FALSE),VLOOKUP("RR H (TP)",[1]Eingabe!A53:J53,3,FALSE)),"")</f>
        <v/>
      </c>
      <c r="C61" s="12" t="str">
        <f>IFERROR(IFERROR(VLOOKUP("RR H",[1]Eingabe!A53:J53,4,FALSE),VLOOKUP("RR H (TP)",[1]Eingabe!A53:J53,4,FALSE)),"")</f>
        <v/>
      </c>
      <c r="D61" s="12" t="str">
        <f>IFERROR(IFERROR(VLOOKUP("RR H",[1]Eingabe!A53:J53,5,FALSE),VLOOKUP("RR H (TP)",[1]Eingabe!A53:J53,5,FALSE)),"")</f>
        <v/>
      </c>
      <c r="E61" s="12" t="str">
        <f>IFERROR(IFERROR(VLOOKUP("RR H",[1]Eingabe!A53:J53,2,FALSE),VLOOKUP("RR H (TP)",[1]Eingabe!A53:J53,2,FALSE)),"")</f>
        <v/>
      </c>
      <c r="F61" s="30" t="str">
        <f>IFERROR(IFERROR(VLOOKUP("RR H",[1]Eingabe!A53:J53,7,FALSE),VLOOKUP("RR H (TP)",[1]Eingabe!A53:J53,7,FALSE)),"")</f>
        <v/>
      </c>
      <c r="G61" s="30" t="str">
        <f>IFERROR(IFERROR(VLOOKUP("RR H",[1]Eingabe!A53:J53,8,FALSE),VLOOKUP("RR H (TP)",[1]Eingabe!A53:J53,8,FALSE)),"")</f>
        <v/>
      </c>
      <c r="H61" s="30" t="str">
        <f>IFERROR(IFERROR(VLOOKUP("RR H",[1]Eingabe!A53:J53,9,FALSE),VLOOKUP("RR H (TP)",[1]Eingabe!A53:J53,9,FALSE)),"")</f>
        <v/>
      </c>
      <c r="I61" s="31" t="str">
        <f>IFERROR(IFERROR(VLOOKUP("RR H",[1]Eingabe!A53:J53,10,FALSE),VLOOKUP("RR H (TP)",[1]Eingabe!A53:J53,10,FALSE)),"")</f>
        <v/>
      </c>
      <c r="J61" s="28" t="str">
        <f t="shared" si="1"/>
        <v/>
      </c>
      <c r="K61" s="4" t="str">
        <f>IFERROR(VLOOKUP(J61,[1]Punktevergabe!$A$2:$B$107,2,FALSE),"")</f>
        <v/>
      </c>
    </row>
    <row r="62" spans="1:12" ht="13.5" thickBot="1">
      <c r="A62" s="12" t="str">
        <f>IFERROR(IFERROR(VLOOKUP("RR H (TP)",[1]Eingabe!A54:J54,1,FALSE),VLOOKUP("RR H",[1]Eingabe!A54:J54,1,FALSE)),"")</f>
        <v/>
      </c>
      <c r="B62" s="12" t="str">
        <f>IFERROR(IFERROR(VLOOKUP("RR H",[1]Eingabe!A54:J54,3,FALSE),VLOOKUP("RR H (TP)",[1]Eingabe!A54:J54,3,FALSE)),"")</f>
        <v/>
      </c>
      <c r="C62" s="12" t="str">
        <f>IFERROR(IFERROR(VLOOKUP("RR H",[1]Eingabe!A54:J54,4,FALSE),VLOOKUP("RR H (TP)",[1]Eingabe!A54:J54,4,FALSE)),"")</f>
        <v/>
      </c>
      <c r="D62" s="12" t="str">
        <f>IFERROR(IFERROR(VLOOKUP("RR H",[1]Eingabe!A54:J54,5,FALSE),VLOOKUP("RR H (TP)",[1]Eingabe!A54:J54,5,FALSE)),"")</f>
        <v/>
      </c>
      <c r="E62" s="12" t="str">
        <f>IFERROR(IFERROR(VLOOKUP("RR H",[1]Eingabe!A54:J54,2,FALSE),VLOOKUP("RR H (TP)",[1]Eingabe!A54:J54,2,FALSE)),"")</f>
        <v/>
      </c>
      <c r="F62" s="30" t="str">
        <f>IFERROR(IFERROR(VLOOKUP("RR H",[1]Eingabe!A54:J54,7,FALSE),VLOOKUP("RR H (TP)",[1]Eingabe!A54:J54,7,FALSE)),"")</f>
        <v/>
      </c>
      <c r="G62" s="30" t="str">
        <f>IFERROR(IFERROR(VLOOKUP("RR H",[1]Eingabe!A54:J54,8,FALSE),VLOOKUP("RR H (TP)",[1]Eingabe!A54:J54,8,FALSE)),"")</f>
        <v/>
      </c>
      <c r="H62" s="30" t="str">
        <f>IFERROR(IFERROR(VLOOKUP("RR H",[1]Eingabe!A54:J54,9,FALSE),VLOOKUP("RR H (TP)",[1]Eingabe!A54:J54,9,FALSE)),"")</f>
        <v/>
      </c>
      <c r="I62" s="31" t="str">
        <f>IFERROR(IFERROR(VLOOKUP("RR H",[1]Eingabe!A54:J54,10,FALSE),VLOOKUP("RR H (TP)",[1]Eingabe!A54:J54,10,FALSE)),"")</f>
        <v/>
      </c>
      <c r="J62" s="28" t="str">
        <f t="shared" si="1"/>
        <v/>
      </c>
      <c r="K62" s="4" t="str">
        <f>IFERROR(VLOOKUP(J62,[1]Punktevergabe!$A$2:$B$107,2,FALSE),"")</f>
        <v/>
      </c>
    </row>
    <row r="63" spans="1:12" ht="13.5" thickBot="1">
      <c r="A63" s="12" t="str">
        <f>IFERROR(IFERROR(VLOOKUP("RR H (TP)",[1]Eingabe!A55:J55,1,FALSE),VLOOKUP("RR H",[1]Eingabe!A55:J55,1,FALSE)),"")</f>
        <v/>
      </c>
      <c r="B63" s="12" t="str">
        <f>IFERROR(IFERROR(VLOOKUP("RR H",[1]Eingabe!A55:J55,3,FALSE),VLOOKUP("RR H (TP)",[1]Eingabe!A55:J55,3,FALSE)),"")</f>
        <v/>
      </c>
      <c r="C63" s="12" t="str">
        <f>IFERROR(IFERROR(VLOOKUP("RR H",[1]Eingabe!A55:J55,4,FALSE),VLOOKUP("RR H (TP)",[1]Eingabe!A55:J55,4,FALSE)),"")</f>
        <v/>
      </c>
      <c r="D63" s="12" t="str">
        <f>IFERROR(IFERROR(VLOOKUP("RR H",[1]Eingabe!A55:J55,5,FALSE),VLOOKUP("RR H (TP)",[1]Eingabe!A55:J55,5,FALSE)),"")</f>
        <v/>
      </c>
      <c r="E63" s="12" t="str">
        <f>IFERROR(IFERROR(VLOOKUP("RR H",[1]Eingabe!A55:J55,2,FALSE),VLOOKUP("RR H (TP)",[1]Eingabe!A55:J55,2,FALSE)),"")</f>
        <v/>
      </c>
      <c r="F63" s="30" t="str">
        <f>IFERROR(IFERROR(VLOOKUP("RR H",[1]Eingabe!A55:J55,7,FALSE),VLOOKUP("RR H (TP)",[1]Eingabe!A55:J55,7,FALSE)),"")</f>
        <v/>
      </c>
      <c r="G63" s="30" t="str">
        <f>IFERROR(IFERROR(VLOOKUP("RR H",[1]Eingabe!A55:J55,8,FALSE),VLOOKUP("RR H (TP)",[1]Eingabe!A55:J55,8,FALSE)),"")</f>
        <v/>
      </c>
      <c r="H63" s="30" t="str">
        <f>IFERROR(IFERROR(VLOOKUP("RR H",[1]Eingabe!A55:J55,9,FALSE),VLOOKUP("RR H (TP)",[1]Eingabe!A55:J55,9,FALSE)),"")</f>
        <v/>
      </c>
      <c r="I63" s="31" t="str">
        <f>IFERROR(IFERROR(VLOOKUP("RR H",[1]Eingabe!A55:J55,10,FALSE),VLOOKUP("RR H (TP)",[1]Eingabe!A55:J55,10,FALSE)),"")</f>
        <v/>
      </c>
      <c r="J63" s="28" t="str">
        <f t="shared" si="1"/>
        <v/>
      </c>
      <c r="K63" s="4" t="str">
        <f>IFERROR(VLOOKUP(J63,[1]Punktevergabe!$A$2:$B$107,2,FALSE),"")</f>
        <v/>
      </c>
    </row>
    <row r="64" spans="1:12" ht="13.5" thickBot="1">
      <c r="A64" s="12" t="str">
        <f>IFERROR(IFERROR(VLOOKUP("RR H (TP)",[1]Eingabe!A56:J56,1,FALSE),VLOOKUP("RR H",[1]Eingabe!A56:J56,1,FALSE)),"")</f>
        <v/>
      </c>
      <c r="B64" s="12" t="str">
        <f>IFERROR(IFERROR(VLOOKUP("RR H",[1]Eingabe!A56:J56,3,FALSE),VLOOKUP("RR H (TP)",[1]Eingabe!A56:J56,3,FALSE)),"")</f>
        <v/>
      </c>
      <c r="C64" s="12" t="str">
        <f>IFERROR(IFERROR(VLOOKUP("RR H",[1]Eingabe!A56:J56,4,FALSE),VLOOKUP("RR H (TP)",[1]Eingabe!A56:J56,4,FALSE)),"")</f>
        <v/>
      </c>
      <c r="D64" s="12" t="str">
        <f>IFERROR(IFERROR(VLOOKUP("RR H",[1]Eingabe!A56:J56,5,FALSE),VLOOKUP("RR H (TP)",[1]Eingabe!A56:J56,5,FALSE)),"")</f>
        <v/>
      </c>
      <c r="E64" s="12" t="str">
        <f>IFERROR(IFERROR(VLOOKUP("RR H",[1]Eingabe!A56:J56,2,FALSE),VLOOKUP("RR H (TP)",[1]Eingabe!A56:J56,2,FALSE)),"")</f>
        <v/>
      </c>
      <c r="F64" s="30" t="str">
        <f>IFERROR(IFERROR(VLOOKUP("RR H",[1]Eingabe!A56:J56,7,FALSE),VLOOKUP("RR H (TP)",[1]Eingabe!A56:J56,7,FALSE)),"")</f>
        <v/>
      </c>
      <c r="G64" s="30" t="str">
        <f>IFERROR(IFERROR(VLOOKUP("RR H",[1]Eingabe!A56:J56,8,FALSE),VLOOKUP("RR H (TP)",[1]Eingabe!A56:J56,8,FALSE)),"")</f>
        <v/>
      </c>
      <c r="H64" s="30" t="str">
        <f>IFERROR(IFERROR(VLOOKUP("RR H",[1]Eingabe!A56:J56,9,FALSE),VLOOKUP("RR H (TP)",[1]Eingabe!A56:J56,9,FALSE)),"")</f>
        <v/>
      </c>
      <c r="I64" s="31" t="str">
        <f>IFERROR(IFERROR(VLOOKUP("RR H",[1]Eingabe!A56:J56,10,FALSE),VLOOKUP("RR H (TP)",[1]Eingabe!A56:J56,10,FALSE)),"")</f>
        <v/>
      </c>
      <c r="J64" s="28" t="str">
        <f t="shared" si="1"/>
        <v/>
      </c>
      <c r="K64" s="4" t="str">
        <f>IFERROR(VLOOKUP(J64,[1]Punktevergabe!$A$2:$B$107,2,FALSE),"")</f>
        <v/>
      </c>
    </row>
    <row r="65" spans="1:11" ht="13.5" thickBot="1">
      <c r="A65" s="12" t="str">
        <f>IFERROR(IFERROR(VLOOKUP("RR H (TP)",[1]Eingabe!A57:J57,1,FALSE),VLOOKUP("RR H",[1]Eingabe!A57:J57,1,FALSE)),"")</f>
        <v/>
      </c>
      <c r="B65" s="12" t="str">
        <f>IFERROR(IFERROR(VLOOKUP("RR H",[1]Eingabe!A57:J57,3,FALSE),VLOOKUP("RR H (TP)",[1]Eingabe!A57:J57,3,FALSE)),"")</f>
        <v/>
      </c>
      <c r="C65" s="12" t="str">
        <f>IFERROR(IFERROR(VLOOKUP("RR H",[1]Eingabe!A57:J57,4,FALSE),VLOOKUP("RR H (TP)",[1]Eingabe!A57:J57,4,FALSE)),"")</f>
        <v/>
      </c>
      <c r="D65" s="12" t="str">
        <f>IFERROR(IFERROR(VLOOKUP("RR H",[1]Eingabe!A57:J57,5,FALSE),VLOOKUP("RR H (TP)",[1]Eingabe!A57:J57,5,FALSE)),"")</f>
        <v/>
      </c>
      <c r="E65" s="12" t="str">
        <f>IFERROR(IFERROR(VLOOKUP("RR H",[1]Eingabe!A57:J57,2,FALSE),VLOOKUP("RR H (TP)",[1]Eingabe!A57:J57,2,FALSE)),"")</f>
        <v/>
      </c>
      <c r="F65" s="30" t="str">
        <f>IFERROR(IFERROR(VLOOKUP("RR H",[1]Eingabe!A57:J57,7,FALSE),VLOOKUP("RR H (TP)",[1]Eingabe!A57:J57,7,FALSE)),"")</f>
        <v/>
      </c>
      <c r="G65" s="30" t="str">
        <f>IFERROR(IFERROR(VLOOKUP("RR H",[1]Eingabe!A57:J57,8,FALSE),VLOOKUP("RR H (TP)",[1]Eingabe!A57:J57,8,FALSE)),"")</f>
        <v/>
      </c>
      <c r="H65" s="30" t="str">
        <f>IFERROR(IFERROR(VLOOKUP("RR H",[1]Eingabe!A57:J57,9,FALSE),VLOOKUP("RR H (TP)",[1]Eingabe!A57:J57,9,FALSE)),"")</f>
        <v/>
      </c>
      <c r="I65" s="31" t="str">
        <f>IFERROR(IFERROR(VLOOKUP("RR H",[1]Eingabe!A57:J57,10,FALSE),VLOOKUP("RR H (TP)",[1]Eingabe!A57:J57,10,FALSE)),"")</f>
        <v/>
      </c>
      <c r="J65" s="28" t="str">
        <f t="shared" si="1"/>
        <v/>
      </c>
      <c r="K65" s="4" t="str">
        <f>IFERROR(VLOOKUP(J65,[1]Punktevergabe!$A$2:$B$107,2,FALSE),"")</f>
        <v/>
      </c>
    </row>
    <row r="66" spans="1:11" ht="13.5" thickBot="1">
      <c r="A66" s="12" t="str">
        <f>IFERROR(IFERROR(VLOOKUP("RR H (TP)",[1]Eingabe!A58:J58,1,FALSE),VLOOKUP("RR H",[1]Eingabe!A58:J58,1,FALSE)),"")</f>
        <v/>
      </c>
      <c r="B66" s="12" t="str">
        <f>IFERROR(IFERROR(VLOOKUP("RR H",[1]Eingabe!A58:J58,3,FALSE),VLOOKUP("RR H (TP)",[1]Eingabe!A58:J58,3,FALSE)),"")</f>
        <v/>
      </c>
      <c r="C66" s="12" t="str">
        <f>IFERROR(IFERROR(VLOOKUP("RR H",[1]Eingabe!A58:J58,4,FALSE),VLOOKUP("RR H (TP)",[1]Eingabe!A58:J58,4,FALSE)),"")</f>
        <v/>
      </c>
      <c r="D66" s="12" t="str">
        <f>IFERROR(IFERROR(VLOOKUP("RR H",[1]Eingabe!A58:J58,5,FALSE),VLOOKUP("RR H (TP)",[1]Eingabe!A58:J58,5,FALSE)),"")</f>
        <v/>
      </c>
      <c r="E66" s="12" t="str">
        <f>IFERROR(IFERROR(VLOOKUP("RR H",[1]Eingabe!A58:J58,2,FALSE),VLOOKUP("RR H (TP)",[1]Eingabe!A58:J58,2,FALSE)),"")</f>
        <v/>
      </c>
      <c r="F66" s="30" t="str">
        <f>IFERROR(IFERROR(VLOOKUP("RR H",[1]Eingabe!A58:J58,7,FALSE),VLOOKUP("RR H (TP)",[1]Eingabe!A58:J58,7,FALSE)),"")</f>
        <v/>
      </c>
      <c r="G66" s="30" t="str">
        <f>IFERROR(IFERROR(VLOOKUP("RR H",[1]Eingabe!A58:J58,8,FALSE),VLOOKUP("RR H (TP)",[1]Eingabe!A58:J58,8,FALSE)),"")</f>
        <v/>
      </c>
      <c r="H66" s="30" t="str">
        <f>IFERROR(IFERROR(VLOOKUP("RR H",[1]Eingabe!A58:J58,9,FALSE),VLOOKUP("RR H (TP)",[1]Eingabe!A58:J58,9,FALSE)),"")</f>
        <v/>
      </c>
      <c r="I66" s="31" t="str">
        <f>IFERROR(IFERROR(VLOOKUP("RR H",[1]Eingabe!A58:J58,10,FALSE),VLOOKUP("RR H (TP)",[1]Eingabe!A58:J58,10,FALSE)),"")</f>
        <v/>
      </c>
      <c r="J66" s="28" t="str">
        <f t="shared" si="1"/>
        <v/>
      </c>
      <c r="K66" s="4" t="str">
        <f>IFERROR(VLOOKUP(J66,[1]Punktevergabe!$A$2:$B$107,2,FALSE),"")</f>
        <v/>
      </c>
    </row>
    <row r="67" spans="1:11" ht="13.5" thickBot="1">
      <c r="A67" s="12" t="str">
        <f>IFERROR(IFERROR(VLOOKUP("RR H (TP)",[1]Eingabe!A59:J59,1,FALSE),VLOOKUP("RR H",[1]Eingabe!A59:J59,1,FALSE)),"")</f>
        <v/>
      </c>
      <c r="B67" s="12" t="str">
        <f>IFERROR(IFERROR(VLOOKUP("RR H",[1]Eingabe!A59:J59,3,FALSE),VLOOKUP("RR H (TP)",[1]Eingabe!A59:J59,3,FALSE)),"")</f>
        <v/>
      </c>
      <c r="C67" s="12" t="str">
        <f>IFERROR(IFERROR(VLOOKUP("RR H",[1]Eingabe!A59:J59,4,FALSE),VLOOKUP("RR H (TP)",[1]Eingabe!A59:J59,4,FALSE)),"")</f>
        <v/>
      </c>
      <c r="D67" s="12" t="str">
        <f>IFERROR(IFERROR(VLOOKUP("RR H",[1]Eingabe!A59:J59,5,FALSE),VLOOKUP("RR H (TP)",[1]Eingabe!A59:J59,5,FALSE)),"")</f>
        <v/>
      </c>
      <c r="E67" s="12" t="str">
        <f>IFERROR(IFERROR(VLOOKUP("RR H",[1]Eingabe!A59:J59,2,FALSE),VLOOKUP("RR H (TP)",[1]Eingabe!A59:J59,2,FALSE)),"")</f>
        <v/>
      </c>
      <c r="F67" s="30" t="str">
        <f>IFERROR(IFERROR(VLOOKUP("RR H",[1]Eingabe!A59:J59,7,FALSE),VLOOKUP("RR H (TP)",[1]Eingabe!A59:J59,7,FALSE)),"")</f>
        <v/>
      </c>
      <c r="G67" s="30" t="str">
        <f>IFERROR(IFERROR(VLOOKUP("RR H",[1]Eingabe!A59:J59,8,FALSE),VLOOKUP("RR H (TP)",[1]Eingabe!A59:J59,8,FALSE)),"")</f>
        <v/>
      </c>
      <c r="H67" s="30" t="str">
        <f>IFERROR(IFERROR(VLOOKUP("RR H",[1]Eingabe!A59:J59,9,FALSE),VLOOKUP("RR H (TP)",[1]Eingabe!A59:J59,9,FALSE)),"")</f>
        <v/>
      </c>
      <c r="I67" s="31" t="str">
        <f>IFERROR(IFERROR(VLOOKUP("RR H",[1]Eingabe!A59:J59,10,FALSE),VLOOKUP("RR H (TP)",[1]Eingabe!A59:J59,10,FALSE)),"")</f>
        <v/>
      </c>
      <c r="J67" s="28" t="str">
        <f t="shared" si="1"/>
        <v/>
      </c>
      <c r="K67" s="4" t="str">
        <f>IFERROR(VLOOKUP(J67,[1]Punktevergabe!$A$2:$B$107,2,FALSE),"")</f>
        <v/>
      </c>
    </row>
    <row r="68" spans="1:11" ht="13.5" thickBot="1">
      <c r="A68" s="12" t="str">
        <f>IFERROR(IFERROR(VLOOKUP("RR H (TP)",[1]Eingabe!A60:J60,1,FALSE),VLOOKUP("RR H",[1]Eingabe!A60:J60,1,FALSE)),"")</f>
        <v/>
      </c>
      <c r="B68" s="12" t="str">
        <f>IFERROR(IFERROR(VLOOKUP("RR H",[1]Eingabe!A60:J60,3,FALSE),VLOOKUP("RR H (TP)",[1]Eingabe!A60:J60,3,FALSE)),"")</f>
        <v/>
      </c>
      <c r="C68" s="12" t="str">
        <f>IFERROR(IFERROR(VLOOKUP("RR H",[1]Eingabe!A60:J60,4,FALSE),VLOOKUP("RR H (TP)",[1]Eingabe!A60:J60,4,FALSE)),"")</f>
        <v/>
      </c>
      <c r="D68" s="12" t="str">
        <f>IFERROR(IFERROR(VLOOKUP("RR H",[1]Eingabe!A60:J60,5,FALSE),VLOOKUP("RR H (TP)",[1]Eingabe!A60:J60,5,FALSE)),"")</f>
        <v/>
      </c>
      <c r="E68" s="12" t="str">
        <f>IFERROR(IFERROR(VLOOKUP("RR H",[1]Eingabe!A60:J60,2,FALSE),VLOOKUP("RR H (TP)",[1]Eingabe!A60:J60,2,FALSE)),"")</f>
        <v/>
      </c>
      <c r="F68" s="30" t="str">
        <f>IFERROR(IFERROR(VLOOKUP("RR H",[1]Eingabe!A60:J60,7,FALSE),VLOOKUP("RR H (TP)",[1]Eingabe!A60:J60,7,FALSE)),"")</f>
        <v/>
      </c>
      <c r="G68" s="30" t="str">
        <f>IFERROR(IFERROR(VLOOKUP("RR H",[1]Eingabe!A60:J60,8,FALSE),VLOOKUP("RR H (TP)",[1]Eingabe!A60:J60,8,FALSE)),"")</f>
        <v/>
      </c>
      <c r="H68" s="30" t="str">
        <f>IFERROR(IFERROR(VLOOKUP("RR H",[1]Eingabe!A60:J60,9,FALSE),VLOOKUP("RR H (TP)",[1]Eingabe!A60:J60,9,FALSE)),"")</f>
        <v/>
      </c>
      <c r="I68" s="31" t="str">
        <f>IFERROR(IFERROR(VLOOKUP("RR H",[1]Eingabe!A60:J60,10,FALSE),VLOOKUP("RR H (TP)",[1]Eingabe!A60:J60,10,FALSE)),"")</f>
        <v/>
      </c>
      <c r="J68" s="28" t="str">
        <f t="shared" si="1"/>
        <v/>
      </c>
      <c r="K68" s="4" t="str">
        <f>IFERROR(VLOOKUP(J68,[1]Punktevergabe!$A$2:$B$107,2,FALSE),"")</f>
        <v/>
      </c>
    </row>
    <row r="69" spans="1:11" ht="13.5" thickBot="1">
      <c r="A69" s="12" t="str">
        <f>IFERROR(IFERROR(VLOOKUP("RR H (TP)",[1]Eingabe!A62:J62,1,FALSE),VLOOKUP("RR H",[1]Eingabe!A62:J62,1,FALSE)),"")</f>
        <v/>
      </c>
      <c r="B69" s="12" t="str">
        <f>IFERROR(IFERROR(VLOOKUP("RR H",[1]Eingabe!A62:J62,3,FALSE),VLOOKUP("RR H (TP)",[1]Eingabe!A62:J62,3,FALSE)),"")</f>
        <v/>
      </c>
      <c r="C69" s="12" t="str">
        <f>IFERROR(IFERROR(VLOOKUP("RR H",[1]Eingabe!A62:J62,4,FALSE),VLOOKUP("RR H (TP)",[1]Eingabe!A62:J62,4,FALSE)),"")</f>
        <v/>
      </c>
      <c r="D69" s="12" t="str">
        <f>IFERROR(IFERROR(VLOOKUP("RR H",[1]Eingabe!A62:J62,5,FALSE),VLOOKUP("RR H (TP)",[1]Eingabe!A62:J62,5,FALSE)),"")</f>
        <v/>
      </c>
      <c r="E69" s="12" t="str">
        <f>IFERROR(IFERROR(VLOOKUP("RR H",[1]Eingabe!A62:J62,2,FALSE),VLOOKUP("RR H (TP)",[1]Eingabe!A62:J62,2,FALSE)),"")</f>
        <v/>
      </c>
      <c r="F69" s="30" t="str">
        <f>IFERROR(IFERROR(VLOOKUP("RR H",[1]Eingabe!A62:J62,7,FALSE),VLOOKUP("RR H (TP)",[1]Eingabe!A62:J62,7,FALSE)),"")</f>
        <v/>
      </c>
      <c r="G69" s="30" t="str">
        <f>IFERROR(IFERROR(VLOOKUP("RR H",[1]Eingabe!A62:J62,8,FALSE),VLOOKUP("RR H (TP)",[1]Eingabe!A62:J62,8,FALSE)),"")</f>
        <v/>
      </c>
      <c r="H69" s="30" t="str">
        <f>IFERROR(IFERROR(VLOOKUP("RR H",[1]Eingabe!A62:J62,9,FALSE),VLOOKUP("RR H (TP)",[1]Eingabe!A62:J62,9,FALSE)),"")</f>
        <v/>
      </c>
      <c r="I69" s="31" t="str">
        <f>IFERROR(IFERROR(VLOOKUP("RR H",[1]Eingabe!A62:J62,10,FALSE),VLOOKUP("RR H (TP)",[1]Eingabe!A62:J62,10,FALSE)),"")</f>
        <v/>
      </c>
      <c r="J69" s="28" t="str">
        <f t="shared" si="1"/>
        <v/>
      </c>
      <c r="K69" s="4" t="str">
        <f>IFERROR(VLOOKUP(J69,[1]Punktevergabe!$A$2:$B$107,2,FALSE),"")</f>
        <v/>
      </c>
    </row>
    <row r="70" spans="1:11" ht="13.5" thickBot="1">
      <c r="A70" s="12" t="str">
        <f>IFERROR(IFERROR(VLOOKUP("RR H (TP)",[1]Eingabe!A63:J63,1,FALSE),VLOOKUP("RR H",[1]Eingabe!A63:J63,1,FALSE)),"")</f>
        <v/>
      </c>
      <c r="B70" s="12" t="str">
        <f>IFERROR(IFERROR(VLOOKUP("RR H",[1]Eingabe!A63:J63,3,FALSE),VLOOKUP("RR H (TP)",[1]Eingabe!A63:J63,3,FALSE)),"")</f>
        <v/>
      </c>
      <c r="C70" s="12" t="str">
        <f>IFERROR(IFERROR(VLOOKUP("RR H",[1]Eingabe!A63:J63,4,FALSE),VLOOKUP("RR H (TP)",[1]Eingabe!A63:J63,4,FALSE)),"")</f>
        <v/>
      </c>
      <c r="D70" s="12" t="str">
        <f>IFERROR(IFERROR(VLOOKUP("RR H",[1]Eingabe!A63:J63,5,FALSE),VLOOKUP("RR H (TP)",[1]Eingabe!A63:J63,5,FALSE)),"")</f>
        <v/>
      </c>
      <c r="E70" s="12" t="str">
        <f>IFERROR(IFERROR(VLOOKUP("RR H",[1]Eingabe!A63:J63,2,FALSE),VLOOKUP("RR H (TP)",[1]Eingabe!A63:J63,2,FALSE)),"")</f>
        <v/>
      </c>
      <c r="F70" s="30" t="str">
        <f>IFERROR(IFERROR(VLOOKUP("RR H",[1]Eingabe!A63:J63,7,FALSE),VLOOKUP("RR H (TP)",[1]Eingabe!A63:J63,7,FALSE)),"")</f>
        <v/>
      </c>
      <c r="G70" s="30" t="str">
        <f>IFERROR(IFERROR(VLOOKUP("RR H",[1]Eingabe!A63:J63,8,FALSE),VLOOKUP("RR H (TP)",[1]Eingabe!A63:J63,8,FALSE)),"")</f>
        <v/>
      </c>
      <c r="H70" s="30" t="str">
        <f>IFERROR(IFERROR(VLOOKUP("RR H",[1]Eingabe!A63:J63,9,FALSE),VLOOKUP("RR H (TP)",[1]Eingabe!A63:J63,9,FALSE)),"")</f>
        <v/>
      </c>
      <c r="I70" s="31" t="str">
        <f>IFERROR(IFERROR(VLOOKUP("RR H",[1]Eingabe!A63:J63,10,FALSE),VLOOKUP("RR H (TP)",[1]Eingabe!A63:J63,10,FALSE)),"")</f>
        <v/>
      </c>
      <c r="J70" s="28" t="str">
        <f t="shared" si="1"/>
        <v/>
      </c>
      <c r="K70" s="4" t="str">
        <f>IFERROR(VLOOKUP(J70,[1]Punktevergabe!$A$2:$B$107,2,FALSE),"")</f>
        <v/>
      </c>
    </row>
    <row r="71" spans="1:11" ht="13.5" thickBot="1">
      <c r="A71" s="12" t="str">
        <f>IFERROR(IFERROR(VLOOKUP("RR H (TP)",[1]Eingabe!A64:J64,1,FALSE),VLOOKUP("RR H",[1]Eingabe!A64:J64,1,FALSE)),"")</f>
        <v/>
      </c>
      <c r="B71" s="12" t="str">
        <f>IFERROR(IFERROR(VLOOKUP("RR H",[1]Eingabe!A64:J64,3,FALSE),VLOOKUP("RR H (TP)",[1]Eingabe!A64:J64,3,FALSE)),"")</f>
        <v/>
      </c>
      <c r="C71" s="12" t="str">
        <f>IFERROR(IFERROR(VLOOKUP("RR H",[1]Eingabe!A64:J64,4,FALSE),VLOOKUP("RR H (TP)",[1]Eingabe!A64:J64,4,FALSE)),"")</f>
        <v/>
      </c>
      <c r="D71" s="12" t="str">
        <f>IFERROR(IFERROR(VLOOKUP("RR H",[1]Eingabe!A64:J64,5,FALSE),VLOOKUP("RR H (TP)",[1]Eingabe!A64:J64,5,FALSE)),"")</f>
        <v/>
      </c>
      <c r="E71" s="12" t="str">
        <f>IFERROR(IFERROR(VLOOKUP("RR H",[1]Eingabe!A64:J64,2,FALSE),VLOOKUP("RR H (TP)",[1]Eingabe!A64:J64,2,FALSE)),"")</f>
        <v/>
      </c>
      <c r="F71" s="30" t="str">
        <f>IFERROR(IFERROR(VLOOKUP("RR H",[1]Eingabe!A64:J64,7,FALSE),VLOOKUP("RR H (TP)",[1]Eingabe!A64:J64,7,FALSE)),"")</f>
        <v/>
      </c>
      <c r="G71" s="30" t="str">
        <f>IFERROR(IFERROR(VLOOKUP("RR H",[1]Eingabe!A64:J64,8,FALSE),VLOOKUP("RR H (TP)",[1]Eingabe!A64:J64,8,FALSE)),"")</f>
        <v/>
      </c>
      <c r="H71" s="30" t="str">
        <f>IFERROR(IFERROR(VLOOKUP("RR H",[1]Eingabe!A64:J64,9,FALSE),VLOOKUP("RR H (TP)",[1]Eingabe!A64:J64,9,FALSE)),"")</f>
        <v/>
      </c>
      <c r="I71" s="31" t="str">
        <f>IFERROR(IFERROR(VLOOKUP("RR H",[1]Eingabe!A64:J64,10,FALSE),VLOOKUP("RR H (TP)",[1]Eingabe!A64:J64,10,FALSE)),"")</f>
        <v/>
      </c>
      <c r="J71" s="28" t="str">
        <f t="shared" si="1"/>
        <v/>
      </c>
      <c r="K71" s="4" t="str">
        <f>IFERROR(VLOOKUP(J71,[1]Punktevergabe!$A$2:$B$107,2,FALSE),"")</f>
        <v/>
      </c>
    </row>
    <row r="72" spans="1:11" ht="13.5" thickBot="1">
      <c r="A72" s="12" t="str">
        <f>IFERROR(IFERROR(VLOOKUP("RR H (TP)",[1]Eingabe!A65:J65,1,FALSE),VLOOKUP("RR H",[1]Eingabe!A65:J65,1,FALSE)),"")</f>
        <v/>
      </c>
      <c r="B72" s="12" t="str">
        <f>IFERROR(IFERROR(VLOOKUP("RR H",[1]Eingabe!A65:J65,3,FALSE),VLOOKUP("RR H (TP)",[1]Eingabe!A65:J65,3,FALSE)),"")</f>
        <v/>
      </c>
      <c r="C72" s="12" t="str">
        <f>IFERROR(IFERROR(VLOOKUP("RR H",[1]Eingabe!A65:J65,4,FALSE),VLOOKUP("RR H (TP)",[1]Eingabe!A65:J65,4,FALSE)),"")</f>
        <v/>
      </c>
      <c r="D72" s="12" t="str">
        <f>IFERROR(IFERROR(VLOOKUP("RR H",[1]Eingabe!A65:J65,5,FALSE),VLOOKUP("RR H (TP)",[1]Eingabe!A65:J65,5,FALSE)),"")</f>
        <v/>
      </c>
      <c r="E72" s="12" t="str">
        <f>IFERROR(IFERROR(VLOOKUP("RR H",[1]Eingabe!A65:J65,2,FALSE),VLOOKUP("RR H (TP)",[1]Eingabe!A65:J65,2,FALSE)),"")</f>
        <v/>
      </c>
      <c r="F72" s="30" t="str">
        <f>IFERROR(IFERROR(VLOOKUP("RR H",[1]Eingabe!A65:J65,7,FALSE),VLOOKUP("RR H (TP)",[1]Eingabe!A65:J65,7,FALSE)),"")</f>
        <v/>
      </c>
      <c r="G72" s="30" t="str">
        <f>IFERROR(IFERROR(VLOOKUP("RR H",[1]Eingabe!A65:J65,8,FALSE),VLOOKUP("RR H (TP)",[1]Eingabe!A65:J65,8,FALSE)),"")</f>
        <v/>
      </c>
      <c r="H72" s="30" t="str">
        <f>IFERROR(IFERROR(VLOOKUP("RR H",[1]Eingabe!A65:J65,9,FALSE),VLOOKUP("RR H (TP)",[1]Eingabe!A65:J65,9,FALSE)),"")</f>
        <v/>
      </c>
      <c r="I72" s="31" t="str">
        <f>IFERROR(IFERROR(VLOOKUP("RR H",[1]Eingabe!A65:J65,10,FALSE),VLOOKUP("RR H (TP)",[1]Eingabe!A65:J65,10,FALSE)),"")</f>
        <v/>
      </c>
      <c r="J72" s="28" t="str">
        <f t="shared" si="1"/>
        <v/>
      </c>
      <c r="K72" s="4" t="str">
        <f>IFERROR(VLOOKUP(J72,[1]Punktevergabe!$A$2:$B$107,2,FALSE),"")</f>
        <v/>
      </c>
    </row>
    <row r="73" spans="1:11" ht="13.5" thickBot="1">
      <c r="A73" s="12" t="str">
        <f>IFERROR(IFERROR(VLOOKUP("RR H (TP)",[1]Eingabe!A66:J66,1,FALSE),VLOOKUP("RR H",[1]Eingabe!A66:J66,1,FALSE)),"")</f>
        <v/>
      </c>
      <c r="B73" s="12" t="str">
        <f>IFERROR(IFERROR(VLOOKUP("RR H",[1]Eingabe!A66:J66,3,FALSE),VLOOKUP("RR H (TP)",[1]Eingabe!A66:J66,3,FALSE)),"")</f>
        <v/>
      </c>
      <c r="C73" s="12" t="str">
        <f>IFERROR(IFERROR(VLOOKUP("RR H",[1]Eingabe!A66:J66,4,FALSE),VLOOKUP("RR H (TP)",[1]Eingabe!A66:J66,4,FALSE)),"")</f>
        <v/>
      </c>
      <c r="D73" s="12" t="str">
        <f>IFERROR(IFERROR(VLOOKUP("RR H",[1]Eingabe!A66:J66,5,FALSE),VLOOKUP("RR H (TP)",[1]Eingabe!A66:J66,5,FALSE)),"")</f>
        <v/>
      </c>
      <c r="E73" s="12" t="str">
        <f>IFERROR(IFERROR(VLOOKUP("RR H",[1]Eingabe!A66:J66,2,FALSE),VLOOKUP("RR H (TP)",[1]Eingabe!A66:J66,2,FALSE)),"")</f>
        <v/>
      </c>
      <c r="F73" s="30" t="str">
        <f>IFERROR(IFERROR(VLOOKUP("RR H",[1]Eingabe!A66:J66,7,FALSE),VLOOKUP("RR H (TP)",[1]Eingabe!A66:J66,7,FALSE)),"")</f>
        <v/>
      </c>
      <c r="G73" s="30" t="str">
        <f>IFERROR(IFERROR(VLOOKUP("RR H",[1]Eingabe!A66:J66,8,FALSE),VLOOKUP("RR H (TP)",[1]Eingabe!A66:J66,8,FALSE)),"")</f>
        <v/>
      </c>
      <c r="H73" s="30" t="str">
        <f>IFERROR(IFERROR(VLOOKUP("RR H",[1]Eingabe!A66:J66,9,FALSE),VLOOKUP("RR H (TP)",[1]Eingabe!A66:J66,9,FALSE)),"")</f>
        <v/>
      </c>
      <c r="I73" s="31" t="str">
        <f>IFERROR(IFERROR(VLOOKUP("RR H",[1]Eingabe!A66:J66,10,FALSE),VLOOKUP("RR H (TP)",[1]Eingabe!A66:J66,10,FALSE)),"")</f>
        <v/>
      </c>
      <c r="J73" s="28" t="str">
        <f t="shared" si="1"/>
        <v/>
      </c>
      <c r="K73" s="4" t="str">
        <f>IFERROR(VLOOKUP(J73,[1]Punktevergabe!$A$2:$B$107,2,FALSE),"")</f>
        <v/>
      </c>
    </row>
    <row r="74" spans="1:11" ht="13.5" thickBot="1">
      <c r="A74" s="12" t="str">
        <f>IFERROR(IFERROR(VLOOKUP("RR H (TP)",[1]Eingabe!A67:J67,1,FALSE),VLOOKUP("RR H",[1]Eingabe!A67:J67,1,FALSE)),"")</f>
        <v/>
      </c>
      <c r="B74" s="12" t="str">
        <f>IFERROR(IFERROR(VLOOKUP("RR H",[1]Eingabe!A67:J67,3,FALSE),VLOOKUP("RR H (TP)",[1]Eingabe!A67:J67,3,FALSE)),"")</f>
        <v/>
      </c>
      <c r="C74" s="12" t="str">
        <f>IFERROR(IFERROR(VLOOKUP("RR H",[1]Eingabe!A67:J67,4,FALSE),VLOOKUP("RR H (TP)",[1]Eingabe!A67:J67,4,FALSE)),"")</f>
        <v/>
      </c>
      <c r="D74" s="12" t="str">
        <f>IFERROR(IFERROR(VLOOKUP("RR H",[1]Eingabe!A67:J67,5,FALSE),VLOOKUP("RR H (TP)",[1]Eingabe!A67:J67,5,FALSE)),"")</f>
        <v/>
      </c>
      <c r="E74" s="12" t="str">
        <f>IFERROR(IFERROR(VLOOKUP("RR H",[1]Eingabe!A67:J67,2,FALSE),VLOOKUP("RR H (TP)",[1]Eingabe!A67:J67,2,FALSE)),"")</f>
        <v/>
      </c>
      <c r="F74" s="30" t="str">
        <f>IFERROR(IFERROR(VLOOKUP("RR H",[1]Eingabe!A67:J67,7,FALSE),VLOOKUP("RR H (TP)",[1]Eingabe!A67:J67,7,FALSE)),"")</f>
        <v/>
      </c>
      <c r="G74" s="30" t="str">
        <f>IFERROR(IFERROR(VLOOKUP("RR H",[1]Eingabe!A67:J67,8,FALSE),VLOOKUP("RR H (TP)",[1]Eingabe!A67:J67,8,FALSE)),"")</f>
        <v/>
      </c>
      <c r="H74" s="30" t="str">
        <f>IFERROR(IFERROR(VLOOKUP("RR H",[1]Eingabe!A67:J67,9,FALSE),VLOOKUP("RR H (TP)",[1]Eingabe!A67:J67,9,FALSE)),"")</f>
        <v/>
      </c>
      <c r="I74" s="31" t="str">
        <f>IFERROR(IFERROR(VLOOKUP("RR H",[1]Eingabe!A67:J67,10,FALSE),VLOOKUP("RR H (TP)",[1]Eingabe!A67:J67,10,FALSE)),"")</f>
        <v/>
      </c>
      <c r="J74" s="28" t="str">
        <f t="shared" si="1"/>
        <v/>
      </c>
      <c r="K74" s="4" t="str">
        <f>IFERROR(VLOOKUP(J74,[1]Punktevergabe!$A$2:$B$107,2,FALSE),"")</f>
        <v/>
      </c>
    </row>
    <row r="75" spans="1:11" ht="13.5" thickBot="1">
      <c r="A75" s="12" t="str">
        <f>IFERROR(IFERROR(VLOOKUP("RR H (TP)",[1]Eingabe!A68:J68,1,FALSE),VLOOKUP("RR H",[1]Eingabe!A68:J68,1,FALSE)),"")</f>
        <v/>
      </c>
      <c r="B75" s="12" t="str">
        <f>IFERROR(IFERROR(VLOOKUP("RR H",[1]Eingabe!A68:J68,3,FALSE),VLOOKUP("RR H (TP)",[1]Eingabe!A68:J68,3,FALSE)),"")</f>
        <v/>
      </c>
      <c r="C75" s="12" t="str">
        <f>IFERROR(IFERROR(VLOOKUP("RR H",[1]Eingabe!A68:J68,4,FALSE),VLOOKUP("RR H (TP)",[1]Eingabe!A68:J68,4,FALSE)),"")</f>
        <v/>
      </c>
      <c r="D75" s="12" t="str">
        <f>IFERROR(IFERROR(VLOOKUP("RR H",[1]Eingabe!A68:J68,5,FALSE),VLOOKUP("RR H (TP)",[1]Eingabe!A68:J68,5,FALSE)),"")</f>
        <v/>
      </c>
      <c r="E75" s="12" t="str">
        <f>IFERROR(IFERROR(VLOOKUP("RR H",[1]Eingabe!A68:J68,2,FALSE),VLOOKUP("RR H (TP)",[1]Eingabe!A68:J68,2,FALSE)),"")</f>
        <v/>
      </c>
      <c r="F75" s="30" t="str">
        <f>IFERROR(IFERROR(VLOOKUP("RR H",[1]Eingabe!A68:J68,7,FALSE),VLOOKUP("RR H (TP)",[1]Eingabe!A68:J68,7,FALSE)),"")</f>
        <v/>
      </c>
      <c r="G75" s="30" t="str">
        <f>IFERROR(IFERROR(VLOOKUP("RR H",[1]Eingabe!A68:J68,8,FALSE),VLOOKUP("RR H (TP)",[1]Eingabe!A68:J68,8,FALSE)),"")</f>
        <v/>
      </c>
      <c r="H75" s="30" t="str">
        <f>IFERROR(IFERROR(VLOOKUP("RR H",[1]Eingabe!A68:J68,9,FALSE),VLOOKUP("RR H (TP)",[1]Eingabe!A68:J68,9,FALSE)),"")</f>
        <v/>
      </c>
      <c r="I75" s="31" t="str">
        <f>IFERROR(IFERROR(VLOOKUP("RR H",[1]Eingabe!A68:J68,10,FALSE),VLOOKUP("RR H (TP)",[1]Eingabe!A68:J68,10,FALSE)),"")</f>
        <v/>
      </c>
      <c r="J75" s="28" t="str">
        <f t="shared" si="1"/>
        <v/>
      </c>
      <c r="K75" s="4" t="str">
        <f>IFERROR(VLOOKUP(J75,[1]Punktevergabe!$A$2:$B$107,2,FALSE),"")</f>
        <v/>
      </c>
    </row>
    <row r="76" spans="1:11" ht="13.5" thickBot="1">
      <c r="A76" s="12" t="str">
        <f>IFERROR(IFERROR(VLOOKUP("RR H (TP)",[1]Eingabe!A69:J69,1,FALSE),VLOOKUP("RR H",[1]Eingabe!A69:J69,1,FALSE)),"")</f>
        <v/>
      </c>
      <c r="B76" s="12" t="str">
        <f>IFERROR(IFERROR(VLOOKUP("RR H",[1]Eingabe!A69:J69,3,FALSE),VLOOKUP("RR H (TP)",[1]Eingabe!A69:J69,3,FALSE)),"")</f>
        <v/>
      </c>
      <c r="C76" s="12" t="str">
        <f>IFERROR(IFERROR(VLOOKUP("RR H",[1]Eingabe!A69:J69,4,FALSE),VLOOKUP("RR H (TP)",[1]Eingabe!A69:J69,4,FALSE)),"")</f>
        <v/>
      </c>
      <c r="D76" s="12" t="str">
        <f>IFERROR(IFERROR(VLOOKUP("RR H",[1]Eingabe!A69:J69,5,FALSE),VLOOKUP("RR H (TP)",[1]Eingabe!A69:J69,5,FALSE)),"")</f>
        <v/>
      </c>
      <c r="E76" s="12" t="str">
        <f>IFERROR(IFERROR(VLOOKUP("RR H",[1]Eingabe!A69:J69,2,FALSE),VLOOKUP("RR H (TP)",[1]Eingabe!A69:J69,2,FALSE)),"")</f>
        <v/>
      </c>
      <c r="F76" s="30" t="str">
        <f>IFERROR(IFERROR(VLOOKUP("RR H",[1]Eingabe!A69:J69,7,FALSE),VLOOKUP("RR H (TP)",[1]Eingabe!A69:J69,7,FALSE)),"")</f>
        <v/>
      </c>
      <c r="G76" s="30" t="str">
        <f>IFERROR(IFERROR(VLOOKUP("RR H",[1]Eingabe!A69:J69,8,FALSE),VLOOKUP("RR H (TP)",[1]Eingabe!A69:J69,8,FALSE)),"")</f>
        <v/>
      </c>
      <c r="H76" s="30" t="str">
        <f>IFERROR(IFERROR(VLOOKUP("RR H",[1]Eingabe!A69:J69,9,FALSE),VLOOKUP("RR H (TP)",[1]Eingabe!A69:J69,9,FALSE)),"")</f>
        <v/>
      </c>
      <c r="I76" s="31" t="str">
        <f>IFERROR(IFERROR(VLOOKUP("RR H",[1]Eingabe!A69:J69,10,FALSE),VLOOKUP("RR H (TP)",[1]Eingabe!A69:J69,10,FALSE)),"")</f>
        <v/>
      </c>
      <c r="J76" s="28" t="str">
        <f t="shared" si="1"/>
        <v/>
      </c>
      <c r="K76" s="4" t="str">
        <f>IFERROR(VLOOKUP(J76,[1]Punktevergabe!$A$2:$B$107,2,FALSE),"")</f>
        <v/>
      </c>
    </row>
    <row r="77" spans="1:11" ht="13.5" thickBot="1">
      <c r="A77" s="12" t="str">
        <f>IFERROR(IFERROR(VLOOKUP("RR H (TP)",[1]Eingabe!A70:J70,1,FALSE),VLOOKUP("RR H",[1]Eingabe!A70:J70,1,FALSE)),"")</f>
        <v/>
      </c>
      <c r="B77" s="12" t="str">
        <f>IFERROR(IFERROR(VLOOKUP("RR H",[1]Eingabe!A70:J70,3,FALSE),VLOOKUP("RR H (TP)",[1]Eingabe!A70:J70,3,FALSE)),"")</f>
        <v/>
      </c>
      <c r="C77" s="12" t="str">
        <f>IFERROR(IFERROR(VLOOKUP("RR H",[1]Eingabe!A70:J70,4,FALSE),VLOOKUP("RR H (TP)",[1]Eingabe!A70:J70,4,FALSE)),"")</f>
        <v/>
      </c>
      <c r="D77" s="12" t="str">
        <f>IFERROR(IFERROR(VLOOKUP("RR H",[1]Eingabe!A70:J70,5,FALSE),VLOOKUP("RR H (TP)",[1]Eingabe!A70:J70,5,FALSE)),"")</f>
        <v/>
      </c>
      <c r="E77" s="12" t="str">
        <f>IFERROR(IFERROR(VLOOKUP("RR H",[1]Eingabe!A70:J70,2,FALSE),VLOOKUP("RR H (TP)",[1]Eingabe!A70:J70,2,FALSE)),"")</f>
        <v/>
      </c>
      <c r="F77" s="30" t="str">
        <f>IFERROR(IFERROR(VLOOKUP("RR H",[1]Eingabe!A70:J70,7,FALSE),VLOOKUP("RR H (TP)",[1]Eingabe!A70:J70,7,FALSE)),"")</f>
        <v/>
      </c>
      <c r="G77" s="30" t="str">
        <f>IFERROR(IFERROR(VLOOKUP("RR H",[1]Eingabe!A70:J70,8,FALSE),VLOOKUP("RR H (TP)",[1]Eingabe!A70:J70,8,FALSE)),"")</f>
        <v/>
      </c>
      <c r="H77" s="30" t="str">
        <f>IFERROR(IFERROR(VLOOKUP("RR H",[1]Eingabe!A70:J70,9,FALSE),VLOOKUP("RR H (TP)",[1]Eingabe!A70:J70,9,FALSE)),"")</f>
        <v/>
      </c>
      <c r="I77" s="31" t="str">
        <f>IFERROR(IFERROR(VLOOKUP("RR H",[1]Eingabe!A70:J70,10,FALSE),VLOOKUP("RR H (TP)",[1]Eingabe!A70:J70,10,FALSE)),"")</f>
        <v/>
      </c>
      <c r="J77" s="28" t="str">
        <f t="shared" si="1"/>
        <v/>
      </c>
      <c r="K77" s="4" t="str">
        <f>IFERROR(VLOOKUP(J77,[1]Punktevergabe!$A$2:$B$107,2,FALSE),"")</f>
        <v/>
      </c>
    </row>
    <row r="78" spans="1:11" ht="13.5" thickBot="1">
      <c r="A78" s="12" t="str">
        <f>IFERROR(IFERROR(VLOOKUP("RR H (TP)",[1]Eingabe!A71:J71,1,FALSE),VLOOKUP("RR H",[1]Eingabe!A71:J71,1,FALSE)),"")</f>
        <v/>
      </c>
      <c r="B78" s="12" t="str">
        <f>IFERROR(IFERROR(VLOOKUP("RR H",[1]Eingabe!A71:J71,3,FALSE),VLOOKUP("RR H (TP)",[1]Eingabe!A71:J71,3,FALSE)),"")</f>
        <v/>
      </c>
      <c r="C78" s="12" t="str">
        <f>IFERROR(IFERROR(VLOOKUP("RR H",[1]Eingabe!A71:J71,4,FALSE),VLOOKUP("RR H (TP)",[1]Eingabe!A71:J71,4,FALSE)),"")</f>
        <v/>
      </c>
      <c r="D78" s="12" t="str">
        <f>IFERROR(IFERROR(VLOOKUP("RR H",[1]Eingabe!A71:J71,5,FALSE),VLOOKUP("RR H (TP)",[1]Eingabe!A71:J71,5,FALSE)),"")</f>
        <v/>
      </c>
      <c r="E78" s="12" t="str">
        <f>IFERROR(IFERROR(VLOOKUP("RR H",[1]Eingabe!A71:J71,2,FALSE),VLOOKUP("RR H (TP)",[1]Eingabe!A71:J71,2,FALSE)),"")</f>
        <v/>
      </c>
      <c r="F78" s="30" t="str">
        <f>IFERROR(IFERROR(VLOOKUP("RR H",[1]Eingabe!A71:J71,7,FALSE),VLOOKUP("RR H (TP)",[1]Eingabe!A71:J71,7,FALSE)),"")</f>
        <v/>
      </c>
      <c r="G78" s="30" t="str">
        <f>IFERROR(IFERROR(VLOOKUP("RR H",[1]Eingabe!A71:J71,8,FALSE),VLOOKUP("RR H (TP)",[1]Eingabe!A71:J71,8,FALSE)),"")</f>
        <v/>
      </c>
      <c r="H78" s="30" t="str">
        <f>IFERROR(IFERROR(VLOOKUP("RR H",[1]Eingabe!A71:J71,9,FALSE),VLOOKUP("RR H (TP)",[1]Eingabe!A71:J71,9,FALSE)),"")</f>
        <v/>
      </c>
      <c r="I78" s="31" t="str">
        <f>IFERROR(IFERROR(VLOOKUP("RR H",[1]Eingabe!A71:J71,10,FALSE),VLOOKUP("RR H (TP)",[1]Eingabe!A71:J71,10,FALSE)),"")</f>
        <v/>
      </c>
      <c r="J78" s="28" t="str">
        <f t="shared" si="1"/>
        <v/>
      </c>
      <c r="K78" s="4" t="str">
        <f>IFERROR(VLOOKUP(J78,[1]Punktevergabe!$A$2:$B$107,2,FALSE),"")</f>
        <v/>
      </c>
    </row>
    <row r="79" spans="1:11" ht="13.5" thickBot="1">
      <c r="A79" s="12" t="str">
        <f>IFERROR(IFERROR(VLOOKUP("RR H (TP)",[1]Eingabe!A72:J72,1,FALSE),VLOOKUP("RR H",[1]Eingabe!A72:J72,1,FALSE)),"")</f>
        <v/>
      </c>
      <c r="B79" s="12" t="str">
        <f>IFERROR(IFERROR(VLOOKUP("RR H",[1]Eingabe!A72:J72,3,FALSE),VLOOKUP("RR H (TP)",[1]Eingabe!A72:J72,3,FALSE)),"")</f>
        <v/>
      </c>
      <c r="C79" s="12" t="str">
        <f>IFERROR(IFERROR(VLOOKUP("RR H",[1]Eingabe!A72:J72,4,FALSE),VLOOKUP("RR H (TP)",[1]Eingabe!A72:J72,4,FALSE)),"")</f>
        <v/>
      </c>
      <c r="D79" s="12" t="str">
        <f>IFERROR(IFERROR(VLOOKUP("RR H",[1]Eingabe!A72:J72,5,FALSE),VLOOKUP("RR H (TP)",[1]Eingabe!A72:J72,5,FALSE)),"")</f>
        <v/>
      </c>
      <c r="E79" s="12" t="str">
        <f>IFERROR(IFERROR(VLOOKUP("RR H",[1]Eingabe!A72:J72,2,FALSE),VLOOKUP("RR H (TP)",[1]Eingabe!A72:J72,2,FALSE)),"")</f>
        <v/>
      </c>
      <c r="F79" s="30" t="str">
        <f>IFERROR(IFERROR(VLOOKUP("RR H",[1]Eingabe!A72:J72,7,FALSE),VLOOKUP("RR H (TP)",[1]Eingabe!A72:J72,7,FALSE)),"")</f>
        <v/>
      </c>
      <c r="G79" s="30" t="str">
        <f>IFERROR(IFERROR(VLOOKUP("RR H",[1]Eingabe!A72:J72,8,FALSE),VLOOKUP("RR H (TP)",[1]Eingabe!A72:J72,8,FALSE)),"")</f>
        <v/>
      </c>
      <c r="H79" s="30" t="str">
        <f>IFERROR(IFERROR(VLOOKUP("RR H",[1]Eingabe!A72:J72,9,FALSE),VLOOKUP("RR H (TP)",[1]Eingabe!A72:J72,9,FALSE)),"")</f>
        <v/>
      </c>
      <c r="I79" s="31" t="str">
        <f>IFERROR(IFERROR(VLOOKUP("RR H",[1]Eingabe!A72:J72,10,FALSE),VLOOKUP("RR H (TP)",[1]Eingabe!A72:J72,10,FALSE)),"")</f>
        <v/>
      </c>
      <c r="J79" s="28" t="str">
        <f t="shared" si="1"/>
        <v/>
      </c>
      <c r="K79" s="4" t="str">
        <f>IFERROR(VLOOKUP(J79,[1]Punktevergabe!$A$2:$B$107,2,FALSE),"")</f>
        <v/>
      </c>
    </row>
    <row r="80" spans="1:11" ht="13.5" thickBot="1">
      <c r="A80" s="12" t="str">
        <f>IFERROR(IFERROR(VLOOKUP("RR H (TP)",[1]Eingabe!A73:J73,1,FALSE),VLOOKUP("RR H",[1]Eingabe!A73:J73,1,FALSE)),"")</f>
        <v/>
      </c>
      <c r="B80" s="12" t="str">
        <f>IFERROR(IFERROR(VLOOKUP("RR H",[1]Eingabe!A73:J73,3,FALSE),VLOOKUP("RR H (TP)",[1]Eingabe!A73:J73,3,FALSE)),"")</f>
        <v/>
      </c>
      <c r="C80" s="12" t="str">
        <f>IFERROR(IFERROR(VLOOKUP("RR H",[1]Eingabe!A73:J73,4,FALSE),VLOOKUP("RR H (TP)",[1]Eingabe!A73:J73,4,FALSE)),"")</f>
        <v/>
      </c>
      <c r="D80" s="12" t="str">
        <f>IFERROR(IFERROR(VLOOKUP("RR H",[1]Eingabe!A73:J73,5,FALSE),VLOOKUP("RR H (TP)",[1]Eingabe!A73:J73,5,FALSE)),"")</f>
        <v/>
      </c>
      <c r="E80" s="12" t="str">
        <f>IFERROR(IFERROR(VLOOKUP("RR H",[1]Eingabe!A73:J73,2,FALSE),VLOOKUP("RR H (TP)",[1]Eingabe!A73:J73,2,FALSE)),"")</f>
        <v/>
      </c>
      <c r="F80" s="30" t="str">
        <f>IFERROR(IFERROR(VLOOKUP("RR H",[1]Eingabe!A73:J73,7,FALSE),VLOOKUP("RR H (TP)",[1]Eingabe!A73:J73,7,FALSE)),"")</f>
        <v/>
      </c>
      <c r="G80" s="30" t="str">
        <f>IFERROR(IFERROR(VLOOKUP("RR H",[1]Eingabe!A73:J73,8,FALSE),VLOOKUP("RR H (TP)",[1]Eingabe!A73:J73,8,FALSE)),"")</f>
        <v/>
      </c>
      <c r="H80" s="30" t="str">
        <f>IFERROR(IFERROR(VLOOKUP("RR H",[1]Eingabe!A73:J73,9,FALSE),VLOOKUP("RR H (TP)",[1]Eingabe!A73:J73,9,FALSE)),"")</f>
        <v/>
      </c>
      <c r="I80" s="31" t="str">
        <f>IFERROR(IFERROR(VLOOKUP("RR H",[1]Eingabe!A73:J73,10,FALSE),VLOOKUP("RR H (TP)",[1]Eingabe!A73:J73,10,FALSE)),"")</f>
        <v/>
      </c>
      <c r="J80" s="28" t="str">
        <f t="shared" si="1"/>
        <v/>
      </c>
      <c r="K80" s="4" t="str">
        <f>IFERROR(VLOOKUP(J80,[1]Punktevergabe!$A$2:$B$107,2,FALSE),"")</f>
        <v/>
      </c>
    </row>
    <row r="81" spans="1:11" ht="13.5" thickBot="1">
      <c r="A81" s="12" t="str">
        <f>IFERROR(IFERROR(VLOOKUP("RR H (TP)",[1]Eingabe!A74:J74,1,FALSE),VLOOKUP("RR H",[1]Eingabe!A74:J74,1,FALSE)),"")</f>
        <v/>
      </c>
      <c r="B81" s="12" t="str">
        <f>IFERROR(IFERROR(VLOOKUP("RR H",[1]Eingabe!A74:J74,3,FALSE),VLOOKUP("RR H (TP)",[1]Eingabe!A74:J74,3,FALSE)),"")</f>
        <v/>
      </c>
      <c r="C81" s="12" t="str">
        <f>IFERROR(IFERROR(VLOOKUP("RR H",[1]Eingabe!A74:J74,4,FALSE),VLOOKUP("RR H (TP)",[1]Eingabe!A74:J74,4,FALSE)),"")</f>
        <v/>
      </c>
      <c r="D81" s="12" t="str">
        <f>IFERROR(IFERROR(VLOOKUP("RR H",[1]Eingabe!A74:J74,5,FALSE),VLOOKUP("RR H (TP)",[1]Eingabe!A74:J74,5,FALSE)),"")</f>
        <v/>
      </c>
      <c r="E81" s="12" t="str">
        <f>IFERROR(IFERROR(VLOOKUP("RR H",[1]Eingabe!A74:J74,2,FALSE),VLOOKUP("RR H (TP)",[1]Eingabe!A74:J74,2,FALSE)),"")</f>
        <v/>
      </c>
      <c r="F81" s="30" t="str">
        <f>IFERROR(IFERROR(VLOOKUP("RR H",[1]Eingabe!A74:J74,7,FALSE),VLOOKUP("RR H (TP)",[1]Eingabe!A74:J74,7,FALSE)),"")</f>
        <v/>
      </c>
      <c r="G81" s="30" t="str">
        <f>IFERROR(IFERROR(VLOOKUP("RR H",[1]Eingabe!A74:J74,8,FALSE),VLOOKUP("RR H (TP)",[1]Eingabe!A74:J74,8,FALSE)),"")</f>
        <v/>
      </c>
      <c r="H81" s="30" t="str">
        <f>IFERROR(IFERROR(VLOOKUP("RR H",[1]Eingabe!A74:J74,9,FALSE),VLOOKUP("RR H (TP)",[1]Eingabe!A74:J74,9,FALSE)),"")</f>
        <v/>
      </c>
      <c r="I81" s="31" t="str">
        <f>IFERROR(IFERROR(VLOOKUP("RR H",[1]Eingabe!A74:J74,10,FALSE),VLOOKUP("RR H (TP)",[1]Eingabe!A74:J74,10,FALSE)),"")</f>
        <v/>
      </c>
      <c r="J81" s="28" t="str">
        <f t="shared" ref="J81:J112" si="2">IFERROR(RANK(I81,$I$9:$I$107),"")</f>
        <v/>
      </c>
      <c r="K81" s="4" t="str">
        <f>IFERROR(VLOOKUP(J81,[1]Punktevergabe!$A$2:$B$107,2,FALSE),"")</f>
        <v/>
      </c>
    </row>
    <row r="82" spans="1:11" ht="13.5" thickBot="1">
      <c r="A82" s="12" t="str">
        <f>IFERROR(IFERROR(VLOOKUP("RR H (TP)",[1]Eingabe!A75:J75,1,FALSE),VLOOKUP("RR H",[1]Eingabe!A75:J75,1,FALSE)),"")</f>
        <v/>
      </c>
      <c r="B82" s="12" t="str">
        <f>IFERROR(IFERROR(VLOOKUP("RR H",[1]Eingabe!A75:J75,3,FALSE),VLOOKUP("RR H (TP)",[1]Eingabe!A75:J75,3,FALSE)),"")</f>
        <v/>
      </c>
      <c r="C82" s="12" t="str">
        <f>IFERROR(IFERROR(VLOOKUP("RR H",[1]Eingabe!A75:J75,4,FALSE),VLOOKUP("RR H (TP)",[1]Eingabe!A75:J75,4,FALSE)),"")</f>
        <v/>
      </c>
      <c r="D82" s="12" t="str">
        <f>IFERROR(IFERROR(VLOOKUP("RR H",[1]Eingabe!A75:J75,5,FALSE),VLOOKUP("RR H (TP)",[1]Eingabe!A75:J75,5,FALSE)),"")</f>
        <v/>
      </c>
      <c r="E82" s="12" t="str">
        <f>IFERROR(IFERROR(VLOOKUP("RR H",[1]Eingabe!A75:J75,2,FALSE),VLOOKUP("RR H (TP)",[1]Eingabe!A75:J75,2,FALSE)),"")</f>
        <v/>
      </c>
      <c r="F82" s="30" t="str">
        <f>IFERROR(IFERROR(VLOOKUP("RR H",[1]Eingabe!A75:J75,7,FALSE),VLOOKUP("RR H (TP)",[1]Eingabe!A75:J75,7,FALSE)),"")</f>
        <v/>
      </c>
      <c r="G82" s="30" t="str">
        <f>IFERROR(IFERROR(VLOOKUP("RR H",[1]Eingabe!A75:J75,8,FALSE),VLOOKUP("RR H (TP)",[1]Eingabe!A75:J75,8,FALSE)),"")</f>
        <v/>
      </c>
      <c r="H82" s="30" t="str">
        <f>IFERROR(IFERROR(VLOOKUP("RR H",[1]Eingabe!A75:J75,9,FALSE),VLOOKUP("RR H (TP)",[1]Eingabe!A75:J75,9,FALSE)),"")</f>
        <v/>
      </c>
      <c r="I82" s="31" t="str">
        <f>IFERROR(IFERROR(VLOOKUP("RR H",[1]Eingabe!A75:J75,10,FALSE),VLOOKUP("RR H (TP)",[1]Eingabe!A75:J75,10,FALSE)),"")</f>
        <v/>
      </c>
      <c r="J82" s="28" t="str">
        <f t="shared" si="2"/>
        <v/>
      </c>
      <c r="K82" s="4" t="str">
        <f>IFERROR(VLOOKUP(J82,[1]Punktevergabe!$A$2:$B$107,2,FALSE),"")</f>
        <v/>
      </c>
    </row>
    <row r="83" spans="1:11" ht="13.5" thickBot="1">
      <c r="A83" s="12" t="str">
        <f>IFERROR(IFERROR(VLOOKUP("RR H (TP)",[1]Eingabe!A76:J76,1,FALSE),VLOOKUP("RR H",[1]Eingabe!A76:J76,1,FALSE)),"")</f>
        <v/>
      </c>
      <c r="B83" s="12" t="str">
        <f>IFERROR(IFERROR(VLOOKUP("RR H",[1]Eingabe!A76:J76,3,FALSE),VLOOKUP("RR H (TP)",[1]Eingabe!A76:J76,3,FALSE)),"")</f>
        <v/>
      </c>
      <c r="C83" s="12" t="str">
        <f>IFERROR(IFERROR(VLOOKUP("RR H",[1]Eingabe!A76:J76,4,FALSE),VLOOKUP("RR H (TP)",[1]Eingabe!A76:J76,4,FALSE)),"")</f>
        <v/>
      </c>
      <c r="D83" s="12" t="str">
        <f>IFERROR(IFERROR(VLOOKUP("RR H",[1]Eingabe!A76:J76,5,FALSE),VLOOKUP("RR H (TP)",[1]Eingabe!A76:J76,5,FALSE)),"")</f>
        <v/>
      </c>
      <c r="E83" s="12" t="str">
        <f>IFERROR(IFERROR(VLOOKUP("RR H",[1]Eingabe!A76:J76,2,FALSE),VLOOKUP("RR H (TP)",[1]Eingabe!A76:J76,2,FALSE)),"")</f>
        <v/>
      </c>
      <c r="F83" s="30" t="str">
        <f>IFERROR(IFERROR(VLOOKUP("RR H",[1]Eingabe!A76:J76,7,FALSE),VLOOKUP("RR H (TP)",[1]Eingabe!A76:J76,7,FALSE)),"")</f>
        <v/>
      </c>
      <c r="G83" s="30" t="str">
        <f>IFERROR(IFERROR(VLOOKUP("RR H",[1]Eingabe!A76:J76,8,FALSE),VLOOKUP("RR H (TP)",[1]Eingabe!A76:J76,8,FALSE)),"")</f>
        <v/>
      </c>
      <c r="H83" s="30" t="str">
        <f>IFERROR(IFERROR(VLOOKUP("RR H",[1]Eingabe!A76:J76,9,FALSE),VLOOKUP("RR H (TP)",[1]Eingabe!A76:J76,9,FALSE)),"")</f>
        <v/>
      </c>
      <c r="I83" s="31" t="str">
        <f>IFERROR(IFERROR(VLOOKUP("RR H",[1]Eingabe!A76:J76,10,FALSE),VLOOKUP("RR H (TP)",[1]Eingabe!A76:J76,10,FALSE)),"")</f>
        <v/>
      </c>
      <c r="J83" s="28" t="str">
        <f t="shared" si="2"/>
        <v/>
      </c>
      <c r="K83" s="4" t="str">
        <f>IFERROR(VLOOKUP(J83,[1]Punktevergabe!$A$2:$B$107,2,FALSE),"")</f>
        <v/>
      </c>
    </row>
    <row r="84" spans="1:11" ht="13.5" thickBot="1">
      <c r="A84" s="12" t="str">
        <f>IFERROR(IFERROR(VLOOKUP("RR H (TP)",[1]Eingabe!A77:J77,1,FALSE),VLOOKUP("RR H",[1]Eingabe!A77:J77,1,FALSE)),"")</f>
        <v/>
      </c>
      <c r="B84" s="12" t="str">
        <f>IFERROR(IFERROR(VLOOKUP("RR H",[1]Eingabe!A77:J77,3,FALSE),VLOOKUP("RR H (TP)",[1]Eingabe!A77:J77,3,FALSE)),"")</f>
        <v/>
      </c>
      <c r="C84" s="12" t="str">
        <f>IFERROR(IFERROR(VLOOKUP("RR H",[1]Eingabe!A77:J77,4,FALSE),VLOOKUP("RR H (TP)",[1]Eingabe!A77:J77,4,FALSE)),"")</f>
        <v/>
      </c>
      <c r="D84" s="12" t="str">
        <f>IFERROR(IFERROR(VLOOKUP("RR H",[1]Eingabe!A77:J77,5,FALSE),VLOOKUP("RR H (TP)",[1]Eingabe!A77:J77,5,FALSE)),"")</f>
        <v/>
      </c>
      <c r="E84" s="12" t="str">
        <f>IFERROR(IFERROR(VLOOKUP("RR H",[1]Eingabe!A77:J77,2,FALSE),VLOOKUP("RR H (TP)",[1]Eingabe!A77:J77,2,FALSE)),"")</f>
        <v/>
      </c>
      <c r="F84" s="30" t="str">
        <f>IFERROR(IFERROR(VLOOKUP("RR H",[1]Eingabe!A77:J77,7,FALSE),VLOOKUP("RR H (TP)",[1]Eingabe!A77:J77,7,FALSE)),"")</f>
        <v/>
      </c>
      <c r="G84" s="30" t="str">
        <f>IFERROR(IFERROR(VLOOKUP("RR H",[1]Eingabe!A77:J77,8,FALSE),VLOOKUP("RR H (TP)",[1]Eingabe!A77:J77,8,FALSE)),"")</f>
        <v/>
      </c>
      <c r="H84" s="30" t="str">
        <f>IFERROR(IFERROR(VLOOKUP("RR H",[1]Eingabe!A77:J77,9,FALSE),VLOOKUP("RR H (TP)",[1]Eingabe!A77:J77,9,FALSE)),"")</f>
        <v/>
      </c>
      <c r="I84" s="31" t="str">
        <f>IFERROR(IFERROR(VLOOKUP("RR H",[1]Eingabe!A77:J77,10,FALSE),VLOOKUP("RR H (TP)",[1]Eingabe!A77:J77,10,FALSE)),"")</f>
        <v/>
      </c>
      <c r="J84" s="28" t="str">
        <f t="shared" si="2"/>
        <v/>
      </c>
      <c r="K84" s="4" t="str">
        <f>IFERROR(VLOOKUP(J84,[1]Punktevergabe!$A$2:$B$107,2,FALSE),"")</f>
        <v/>
      </c>
    </row>
    <row r="85" spans="1:11" ht="13.5" thickBot="1">
      <c r="A85" s="12" t="str">
        <f>IFERROR(IFERROR(VLOOKUP("RR H (TP)",[1]Eingabe!A78:J78,1,FALSE),VLOOKUP("RR H",[1]Eingabe!A78:J78,1,FALSE)),"")</f>
        <v/>
      </c>
      <c r="B85" s="12" t="str">
        <f>IFERROR(IFERROR(VLOOKUP("RR H",[1]Eingabe!A78:J78,3,FALSE),VLOOKUP("RR H (TP)",[1]Eingabe!A78:J78,3,FALSE)),"")</f>
        <v/>
      </c>
      <c r="C85" s="12" t="str">
        <f>IFERROR(IFERROR(VLOOKUP("RR H",[1]Eingabe!A78:J78,4,FALSE),VLOOKUP("RR H (TP)",[1]Eingabe!A78:J78,4,FALSE)),"")</f>
        <v/>
      </c>
      <c r="D85" s="12" t="str">
        <f>IFERROR(IFERROR(VLOOKUP("RR H",[1]Eingabe!A78:J78,5,FALSE),VLOOKUP("RR H (TP)",[1]Eingabe!A78:J78,5,FALSE)),"")</f>
        <v/>
      </c>
      <c r="E85" s="12" t="str">
        <f>IFERROR(IFERROR(VLOOKUP("RR H",[1]Eingabe!A78:J78,2,FALSE),VLOOKUP("RR H (TP)",[1]Eingabe!A78:J78,2,FALSE)),"")</f>
        <v/>
      </c>
      <c r="F85" s="30" t="str">
        <f>IFERROR(IFERROR(VLOOKUP("RR H",[1]Eingabe!A78:J78,7,FALSE),VLOOKUP("RR H (TP)",[1]Eingabe!A78:J78,7,FALSE)),"")</f>
        <v/>
      </c>
      <c r="G85" s="30" t="str">
        <f>IFERROR(IFERROR(VLOOKUP("RR H",[1]Eingabe!A78:J78,8,FALSE),VLOOKUP("RR H (TP)",[1]Eingabe!A78:J78,8,FALSE)),"")</f>
        <v/>
      </c>
      <c r="H85" s="30" t="str">
        <f>IFERROR(IFERROR(VLOOKUP("RR H",[1]Eingabe!A78:J78,9,FALSE),VLOOKUP("RR H (TP)",[1]Eingabe!A78:J78,9,FALSE)),"")</f>
        <v/>
      </c>
      <c r="I85" s="31" t="str">
        <f>IFERROR(IFERROR(VLOOKUP("RR H",[1]Eingabe!A78:J78,10,FALSE),VLOOKUP("RR H (TP)",[1]Eingabe!A78:J78,10,FALSE)),"")</f>
        <v/>
      </c>
      <c r="J85" s="28" t="str">
        <f t="shared" si="2"/>
        <v/>
      </c>
      <c r="K85" s="4" t="str">
        <f>IFERROR(VLOOKUP(J85,[1]Punktevergabe!$A$2:$B$107,2,FALSE),"")</f>
        <v/>
      </c>
    </row>
    <row r="86" spans="1:11" ht="13.5" thickBot="1">
      <c r="A86" s="12" t="str">
        <f>IFERROR(IFERROR(VLOOKUP("RR H (TP)",[1]Eingabe!A79:J79,1,FALSE),VLOOKUP("RR H",[1]Eingabe!A79:J79,1,FALSE)),"")</f>
        <v/>
      </c>
      <c r="B86" s="12" t="str">
        <f>IFERROR(IFERROR(VLOOKUP("RR H",[1]Eingabe!A79:J79,3,FALSE),VLOOKUP("RR H (TP)",[1]Eingabe!A79:J79,3,FALSE)),"")</f>
        <v/>
      </c>
      <c r="C86" s="12" t="str">
        <f>IFERROR(IFERROR(VLOOKUP("RR H",[1]Eingabe!A79:J79,4,FALSE),VLOOKUP("RR H (TP)",[1]Eingabe!A79:J79,4,FALSE)),"")</f>
        <v/>
      </c>
      <c r="D86" s="12" t="str">
        <f>IFERROR(IFERROR(VLOOKUP("RR H",[1]Eingabe!A79:J79,5,FALSE),VLOOKUP("RR H (TP)",[1]Eingabe!A79:J79,5,FALSE)),"")</f>
        <v/>
      </c>
      <c r="E86" s="12" t="str">
        <f>IFERROR(IFERROR(VLOOKUP("RR H",[1]Eingabe!A79:J79,2,FALSE),VLOOKUP("RR H (TP)",[1]Eingabe!A79:J79,2,FALSE)),"")</f>
        <v/>
      </c>
      <c r="F86" s="30" t="str">
        <f>IFERROR(IFERROR(VLOOKUP("RR H",[1]Eingabe!A79:J79,7,FALSE),VLOOKUP("RR H (TP)",[1]Eingabe!A79:J79,7,FALSE)),"")</f>
        <v/>
      </c>
      <c r="G86" s="30" t="str">
        <f>IFERROR(IFERROR(VLOOKUP("RR H",[1]Eingabe!A79:J79,8,FALSE),VLOOKUP("RR H (TP)",[1]Eingabe!A79:J79,8,FALSE)),"")</f>
        <v/>
      </c>
      <c r="H86" s="30" t="str">
        <f>IFERROR(IFERROR(VLOOKUP("RR H",[1]Eingabe!A79:J79,9,FALSE),VLOOKUP("RR H (TP)",[1]Eingabe!A79:J79,9,FALSE)),"")</f>
        <v/>
      </c>
      <c r="I86" s="31" t="str">
        <f>IFERROR(IFERROR(VLOOKUP("RR H",[1]Eingabe!A79:J79,10,FALSE),VLOOKUP("RR H (TP)",[1]Eingabe!A79:J79,10,FALSE)),"")</f>
        <v/>
      </c>
      <c r="J86" s="28" t="str">
        <f t="shared" si="2"/>
        <v/>
      </c>
      <c r="K86" s="4" t="str">
        <f>IFERROR(VLOOKUP(J86,[1]Punktevergabe!$A$2:$B$107,2,FALSE),"")</f>
        <v/>
      </c>
    </row>
    <row r="87" spans="1:11" ht="13.5" thickBot="1">
      <c r="A87" s="12" t="str">
        <f>IFERROR(IFERROR(VLOOKUP("RR H (TP)",[1]Eingabe!A80:J80,1,FALSE),VLOOKUP("RR H",[1]Eingabe!A80:J80,1,FALSE)),"")</f>
        <v/>
      </c>
      <c r="B87" s="12" t="str">
        <f>IFERROR(IFERROR(VLOOKUP("RR H",[1]Eingabe!A80:J80,3,FALSE),VLOOKUP("RR H (TP)",[1]Eingabe!A80:J80,3,FALSE)),"")</f>
        <v/>
      </c>
      <c r="C87" s="12" t="str">
        <f>IFERROR(IFERROR(VLOOKUP("RR H",[1]Eingabe!A80:J80,4,FALSE),VLOOKUP("RR H (TP)",[1]Eingabe!A80:J80,4,FALSE)),"")</f>
        <v/>
      </c>
      <c r="D87" s="12" t="str">
        <f>IFERROR(IFERROR(VLOOKUP("RR H",[1]Eingabe!A80:J80,5,FALSE),VLOOKUP("RR H (TP)",[1]Eingabe!A80:J80,5,FALSE)),"")</f>
        <v/>
      </c>
      <c r="E87" s="12" t="str">
        <f>IFERROR(IFERROR(VLOOKUP("RR H",[1]Eingabe!A80:J80,2,FALSE),VLOOKUP("RR H (TP)",[1]Eingabe!A80:J80,2,FALSE)),"")</f>
        <v/>
      </c>
      <c r="F87" s="30" t="str">
        <f>IFERROR(IFERROR(VLOOKUP("RR H",[1]Eingabe!A80:J80,7,FALSE),VLOOKUP("RR H (TP)",[1]Eingabe!A80:J80,7,FALSE)),"")</f>
        <v/>
      </c>
      <c r="G87" s="30" t="str">
        <f>IFERROR(IFERROR(VLOOKUP("RR H",[1]Eingabe!A80:J80,8,FALSE),VLOOKUP("RR H (TP)",[1]Eingabe!A80:J80,8,FALSE)),"")</f>
        <v/>
      </c>
      <c r="H87" s="30" t="str">
        <f>IFERROR(IFERROR(VLOOKUP("RR H",[1]Eingabe!A80:J80,9,FALSE),VLOOKUP("RR H (TP)",[1]Eingabe!A80:J80,9,FALSE)),"")</f>
        <v/>
      </c>
      <c r="I87" s="31" t="str">
        <f>IFERROR(IFERROR(VLOOKUP("RR H",[1]Eingabe!A80:J80,10,FALSE),VLOOKUP("RR H (TP)",[1]Eingabe!A80:J80,10,FALSE)),"")</f>
        <v/>
      </c>
      <c r="J87" s="28" t="str">
        <f t="shared" si="2"/>
        <v/>
      </c>
      <c r="K87" s="4" t="str">
        <f>IFERROR(VLOOKUP(J87,[1]Punktevergabe!$A$2:$B$107,2,FALSE),"")</f>
        <v/>
      </c>
    </row>
    <row r="88" spans="1:11" ht="13.5" thickBot="1">
      <c r="A88" s="12" t="str">
        <f>IFERROR(IFERROR(VLOOKUP("RR H (TP)",[1]Eingabe!A81:J81,1,FALSE),VLOOKUP("RR H",[1]Eingabe!A81:J81,1,FALSE)),"")</f>
        <v/>
      </c>
      <c r="B88" s="12" t="str">
        <f>IFERROR(IFERROR(VLOOKUP("RR H",[1]Eingabe!A81:J81,3,FALSE),VLOOKUP("RR H (TP)",[1]Eingabe!A81:J81,3,FALSE)),"")</f>
        <v/>
      </c>
      <c r="C88" s="12" t="str">
        <f>IFERROR(IFERROR(VLOOKUP("RR H",[1]Eingabe!A81:J81,4,FALSE),VLOOKUP("RR H (TP)",[1]Eingabe!A81:J81,4,FALSE)),"")</f>
        <v/>
      </c>
      <c r="D88" s="12" t="str">
        <f>IFERROR(IFERROR(VLOOKUP("RR H",[1]Eingabe!A81:J81,5,FALSE),VLOOKUP("RR H (TP)",[1]Eingabe!A81:J81,5,FALSE)),"")</f>
        <v/>
      </c>
      <c r="E88" s="12" t="str">
        <f>IFERROR(IFERROR(VLOOKUP("RR H",[1]Eingabe!A81:J81,2,FALSE),VLOOKUP("RR H (TP)",[1]Eingabe!A81:J81,2,FALSE)),"")</f>
        <v/>
      </c>
      <c r="F88" s="30" t="str">
        <f>IFERROR(IFERROR(VLOOKUP("RR H",[1]Eingabe!A81:J81,7,FALSE),VLOOKUP("RR H (TP)",[1]Eingabe!A81:J81,7,FALSE)),"")</f>
        <v/>
      </c>
      <c r="G88" s="30" t="str">
        <f>IFERROR(IFERROR(VLOOKUP("RR H",[1]Eingabe!A81:J81,8,FALSE),VLOOKUP("RR H (TP)",[1]Eingabe!A81:J81,8,FALSE)),"")</f>
        <v/>
      </c>
      <c r="H88" s="30" t="str">
        <f>IFERROR(IFERROR(VLOOKUP("RR H",[1]Eingabe!A81:J81,9,FALSE),VLOOKUP("RR H (TP)",[1]Eingabe!A81:J81,9,FALSE)),"")</f>
        <v/>
      </c>
      <c r="I88" s="31" t="str">
        <f>IFERROR(IFERROR(VLOOKUP("RR H",[1]Eingabe!A81:J81,10,FALSE),VLOOKUP("RR H (TP)",[1]Eingabe!A81:J81,10,FALSE)),"")</f>
        <v/>
      </c>
      <c r="J88" s="28" t="str">
        <f t="shared" si="2"/>
        <v/>
      </c>
      <c r="K88" s="4" t="str">
        <f>IFERROR(VLOOKUP(J88,[1]Punktevergabe!$A$2:$B$107,2,FALSE),"")</f>
        <v/>
      </c>
    </row>
    <row r="89" spans="1:11" ht="13.5" thickBot="1">
      <c r="A89" s="12" t="str">
        <f>IFERROR(IFERROR(VLOOKUP("RR H (TP)",[1]Eingabe!A82:J82,1,FALSE),VLOOKUP("RR H",[1]Eingabe!A82:J82,1,FALSE)),"")</f>
        <v/>
      </c>
      <c r="B89" s="12" t="str">
        <f>IFERROR(IFERROR(VLOOKUP("RR H",[1]Eingabe!A82:J82,3,FALSE),VLOOKUP("RR H (TP)",[1]Eingabe!A82:J82,3,FALSE)),"")</f>
        <v/>
      </c>
      <c r="C89" s="12" t="str">
        <f>IFERROR(IFERROR(VLOOKUP("RR H",[1]Eingabe!A82:J82,4,FALSE),VLOOKUP("RR H (TP)",[1]Eingabe!A82:J82,4,FALSE)),"")</f>
        <v/>
      </c>
      <c r="D89" s="12" t="str">
        <f>IFERROR(IFERROR(VLOOKUP("RR H",[1]Eingabe!A82:J82,5,FALSE),VLOOKUP("RR H (TP)",[1]Eingabe!A82:J82,5,FALSE)),"")</f>
        <v/>
      </c>
      <c r="E89" s="12" t="str">
        <f>IFERROR(IFERROR(VLOOKUP("RR H",[1]Eingabe!A82:J82,2,FALSE),VLOOKUP("RR H (TP)",[1]Eingabe!A82:J82,2,FALSE)),"")</f>
        <v/>
      </c>
      <c r="F89" s="30" t="str">
        <f>IFERROR(IFERROR(VLOOKUP("RR H",[1]Eingabe!A82:J82,7,FALSE),VLOOKUP("RR H (TP)",[1]Eingabe!A82:J82,7,FALSE)),"")</f>
        <v/>
      </c>
      <c r="G89" s="30" t="str">
        <f>IFERROR(IFERROR(VLOOKUP("RR H",[1]Eingabe!A82:J82,8,FALSE),VLOOKUP("RR H (TP)",[1]Eingabe!A82:J82,8,FALSE)),"")</f>
        <v/>
      </c>
      <c r="H89" s="30" t="str">
        <f>IFERROR(IFERROR(VLOOKUP("RR H",[1]Eingabe!A82:J82,9,FALSE),VLOOKUP("RR H (TP)",[1]Eingabe!A82:J82,9,FALSE)),"")</f>
        <v/>
      </c>
      <c r="I89" s="31" t="str">
        <f>IFERROR(IFERROR(VLOOKUP("RR H",[1]Eingabe!A82:J82,10,FALSE),VLOOKUP("RR H (TP)",[1]Eingabe!A82:J82,10,FALSE)),"")</f>
        <v/>
      </c>
      <c r="J89" s="28" t="str">
        <f t="shared" si="2"/>
        <v/>
      </c>
      <c r="K89" s="4" t="str">
        <f>IFERROR(VLOOKUP(J89,[1]Punktevergabe!$A$2:$B$107,2,FALSE),"")</f>
        <v/>
      </c>
    </row>
    <row r="90" spans="1:11" ht="13.5" thickBot="1">
      <c r="A90" s="12" t="str">
        <f>IFERROR(IFERROR(VLOOKUP("RR H (TP)",[1]Eingabe!A83:J83,1,FALSE),VLOOKUP("RR H",[1]Eingabe!A83:J83,1,FALSE)),"")</f>
        <v/>
      </c>
      <c r="B90" s="12" t="str">
        <f>IFERROR(IFERROR(VLOOKUP("RR H",[1]Eingabe!A83:J83,3,FALSE),VLOOKUP("RR H (TP)",[1]Eingabe!A83:J83,3,FALSE)),"")</f>
        <v/>
      </c>
      <c r="C90" s="12" t="str">
        <f>IFERROR(IFERROR(VLOOKUP("RR H",[1]Eingabe!A83:J83,4,FALSE),VLOOKUP("RR H (TP)",[1]Eingabe!A83:J83,4,FALSE)),"")</f>
        <v/>
      </c>
      <c r="D90" s="12" t="str">
        <f>IFERROR(IFERROR(VLOOKUP("RR H",[1]Eingabe!A83:J83,5,FALSE),VLOOKUP("RR H (TP)",[1]Eingabe!A83:J83,5,FALSE)),"")</f>
        <v/>
      </c>
      <c r="E90" s="12" t="str">
        <f>IFERROR(IFERROR(VLOOKUP("RR H",[1]Eingabe!A83:J83,2,FALSE),VLOOKUP("RR H (TP)",[1]Eingabe!A83:J83,2,FALSE)),"")</f>
        <v/>
      </c>
      <c r="F90" s="30" t="str">
        <f>IFERROR(IFERROR(VLOOKUP("RR H",[1]Eingabe!A83:J83,7,FALSE),VLOOKUP("RR H (TP)",[1]Eingabe!A83:J83,7,FALSE)),"")</f>
        <v/>
      </c>
      <c r="G90" s="30" t="str">
        <f>IFERROR(IFERROR(VLOOKUP("RR H",[1]Eingabe!A83:J83,8,FALSE),VLOOKUP("RR H (TP)",[1]Eingabe!A83:J83,8,FALSE)),"")</f>
        <v/>
      </c>
      <c r="H90" s="30" t="str">
        <f>IFERROR(IFERROR(VLOOKUP("RR H",[1]Eingabe!A83:J83,9,FALSE),VLOOKUP("RR H (TP)",[1]Eingabe!A83:J83,9,FALSE)),"")</f>
        <v/>
      </c>
      <c r="I90" s="31" t="str">
        <f>IFERROR(IFERROR(VLOOKUP("RR H",[1]Eingabe!A83:J83,10,FALSE),VLOOKUP("RR H (TP)",[1]Eingabe!A83:J83,10,FALSE)),"")</f>
        <v/>
      </c>
      <c r="J90" s="28" t="str">
        <f t="shared" si="2"/>
        <v/>
      </c>
      <c r="K90" s="4" t="str">
        <f>IFERROR(VLOOKUP(J90,[1]Punktevergabe!$A$2:$B$107,2,FALSE),"")</f>
        <v/>
      </c>
    </row>
    <row r="91" spans="1:11" ht="13.5" thickBot="1">
      <c r="A91" s="12" t="str">
        <f>IFERROR(IFERROR(VLOOKUP("RR H (TP)",[1]Eingabe!A84:J84,1,FALSE),VLOOKUP("RR H",[1]Eingabe!A84:J84,1,FALSE)),"")</f>
        <v/>
      </c>
      <c r="B91" s="12" t="str">
        <f>IFERROR(IFERROR(VLOOKUP("RR H",[1]Eingabe!A84:J84,3,FALSE),VLOOKUP("RR H (TP)",[1]Eingabe!A84:J84,3,FALSE)),"")</f>
        <v/>
      </c>
      <c r="C91" s="12" t="str">
        <f>IFERROR(IFERROR(VLOOKUP("RR H",[1]Eingabe!A84:J84,4,FALSE),VLOOKUP("RR H (TP)",[1]Eingabe!A84:J84,4,FALSE)),"")</f>
        <v/>
      </c>
      <c r="D91" s="12" t="str">
        <f>IFERROR(IFERROR(VLOOKUP("RR H",[1]Eingabe!A84:J84,5,FALSE),VLOOKUP("RR H (TP)",[1]Eingabe!A84:J84,5,FALSE)),"")</f>
        <v/>
      </c>
      <c r="E91" s="12" t="str">
        <f>IFERROR(IFERROR(VLOOKUP("RR H",[1]Eingabe!A84:J84,2,FALSE),VLOOKUP("RR H (TP)",[1]Eingabe!A84:J84,2,FALSE)),"")</f>
        <v/>
      </c>
      <c r="F91" s="30" t="str">
        <f>IFERROR(IFERROR(VLOOKUP("RR H",[1]Eingabe!A84:J84,7,FALSE),VLOOKUP("RR H (TP)",[1]Eingabe!A84:J84,7,FALSE)),"")</f>
        <v/>
      </c>
      <c r="G91" s="30" t="str">
        <f>IFERROR(IFERROR(VLOOKUP("RR H",[1]Eingabe!A84:J84,8,FALSE),VLOOKUP("RR H (TP)",[1]Eingabe!A84:J84,8,FALSE)),"")</f>
        <v/>
      </c>
      <c r="H91" s="30" t="str">
        <f>IFERROR(IFERROR(VLOOKUP("RR H",[1]Eingabe!A84:J84,9,FALSE),VLOOKUP("RR H (TP)",[1]Eingabe!A84:J84,9,FALSE)),"")</f>
        <v/>
      </c>
      <c r="I91" s="31" t="str">
        <f>IFERROR(IFERROR(VLOOKUP("RR H",[1]Eingabe!A84:J84,10,FALSE),VLOOKUP("RR H (TP)",[1]Eingabe!A84:J84,10,FALSE)),"")</f>
        <v/>
      </c>
      <c r="J91" s="28" t="str">
        <f t="shared" si="2"/>
        <v/>
      </c>
      <c r="K91" s="4" t="str">
        <f>IFERROR(VLOOKUP(J91,[1]Punktevergabe!$A$2:$B$107,2,FALSE),"")</f>
        <v/>
      </c>
    </row>
    <row r="92" spans="1:11" ht="13.5" thickBot="1">
      <c r="A92" s="12" t="str">
        <f>IFERROR(IFERROR(VLOOKUP("RR H (TP)",[1]Eingabe!A85:J85,1,FALSE),VLOOKUP("RR H",[1]Eingabe!A85:J85,1,FALSE)),"")</f>
        <v/>
      </c>
      <c r="B92" s="12" t="str">
        <f>IFERROR(IFERROR(VLOOKUP("RR H",[1]Eingabe!A85:J85,3,FALSE),VLOOKUP("RR H (TP)",[1]Eingabe!A85:J85,3,FALSE)),"")</f>
        <v/>
      </c>
      <c r="C92" s="12" t="str">
        <f>IFERROR(IFERROR(VLOOKUP("RR H",[1]Eingabe!A85:J85,4,FALSE),VLOOKUP("RR H (TP)",[1]Eingabe!A85:J85,4,FALSE)),"")</f>
        <v/>
      </c>
      <c r="D92" s="12" t="str">
        <f>IFERROR(IFERROR(VLOOKUP("RR H",[1]Eingabe!A85:J85,5,FALSE),VLOOKUP("RR H (TP)",[1]Eingabe!A85:J85,5,FALSE)),"")</f>
        <v/>
      </c>
      <c r="E92" s="12" t="str">
        <f>IFERROR(IFERROR(VLOOKUP("RR H",[1]Eingabe!A85:J85,2,FALSE),VLOOKUP("RR H (TP)",[1]Eingabe!A85:J85,2,FALSE)),"")</f>
        <v/>
      </c>
      <c r="F92" s="30" t="str">
        <f>IFERROR(IFERROR(VLOOKUP("RR H",[1]Eingabe!A85:J85,7,FALSE),VLOOKUP("RR H (TP)",[1]Eingabe!A85:J85,7,FALSE)),"")</f>
        <v/>
      </c>
      <c r="G92" s="30" t="str">
        <f>IFERROR(IFERROR(VLOOKUP("RR H",[1]Eingabe!A85:J85,8,FALSE),VLOOKUP("RR H (TP)",[1]Eingabe!A85:J85,8,FALSE)),"")</f>
        <v/>
      </c>
      <c r="H92" s="30" t="str">
        <f>IFERROR(IFERROR(VLOOKUP("RR H",[1]Eingabe!A85:J85,9,FALSE),VLOOKUP("RR H (TP)",[1]Eingabe!A85:J85,9,FALSE)),"")</f>
        <v/>
      </c>
      <c r="I92" s="31" t="str">
        <f>IFERROR(IFERROR(VLOOKUP("RR H",[1]Eingabe!A85:J85,10,FALSE),VLOOKUP("RR H (TP)",[1]Eingabe!A85:J85,10,FALSE)),"")</f>
        <v/>
      </c>
      <c r="J92" s="28" t="str">
        <f t="shared" si="2"/>
        <v/>
      </c>
      <c r="K92" s="4" t="str">
        <f>IFERROR(VLOOKUP(J92,[1]Punktevergabe!$A$2:$B$107,2,FALSE),"")</f>
        <v/>
      </c>
    </row>
    <row r="93" spans="1:11" ht="13.5" thickBot="1">
      <c r="A93" s="12" t="str">
        <f>IFERROR(IFERROR(VLOOKUP("RR H (TP)",[1]Eingabe!A86:J86,1,FALSE),VLOOKUP("RR H",[1]Eingabe!A86:J86,1,FALSE)),"")</f>
        <v/>
      </c>
      <c r="B93" s="12" t="str">
        <f>IFERROR(IFERROR(VLOOKUP("RR H",[1]Eingabe!A86:J86,3,FALSE),VLOOKUP("RR H (TP)",[1]Eingabe!A86:J86,3,FALSE)),"")</f>
        <v/>
      </c>
      <c r="C93" s="12" t="str">
        <f>IFERROR(IFERROR(VLOOKUP("RR H",[1]Eingabe!A86:J86,4,FALSE),VLOOKUP("RR H (TP)",[1]Eingabe!A86:J86,4,FALSE)),"")</f>
        <v/>
      </c>
      <c r="D93" s="12" t="str">
        <f>IFERROR(IFERROR(VLOOKUP("RR H",[1]Eingabe!A86:J86,5,FALSE),VLOOKUP("RR H (TP)",[1]Eingabe!A86:J86,5,FALSE)),"")</f>
        <v/>
      </c>
      <c r="E93" s="12" t="str">
        <f>IFERROR(IFERROR(VLOOKUP("RR H",[1]Eingabe!A86:J86,2,FALSE),VLOOKUP("RR H (TP)",[1]Eingabe!A86:J86,2,FALSE)),"")</f>
        <v/>
      </c>
      <c r="F93" s="30" t="str">
        <f>IFERROR(IFERROR(VLOOKUP("RR H",[1]Eingabe!A86:J86,7,FALSE),VLOOKUP("RR H (TP)",[1]Eingabe!A86:J86,7,FALSE)),"")</f>
        <v/>
      </c>
      <c r="G93" s="30" t="str">
        <f>IFERROR(IFERROR(VLOOKUP("RR H",[1]Eingabe!A86:J86,8,FALSE),VLOOKUP("RR H (TP)",[1]Eingabe!A86:J86,8,FALSE)),"")</f>
        <v/>
      </c>
      <c r="H93" s="30" t="str">
        <f>IFERROR(IFERROR(VLOOKUP("RR H",[1]Eingabe!A86:J86,9,FALSE),VLOOKUP("RR H (TP)",[1]Eingabe!A86:J86,9,FALSE)),"")</f>
        <v/>
      </c>
      <c r="I93" s="31" t="str">
        <f>IFERROR(IFERROR(VLOOKUP("RR H",[1]Eingabe!A86:J86,10,FALSE),VLOOKUP("RR H (TP)",[1]Eingabe!A86:J86,10,FALSE)),"")</f>
        <v/>
      </c>
      <c r="J93" s="28" t="str">
        <f t="shared" si="2"/>
        <v/>
      </c>
      <c r="K93" s="4" t="str">
        <f>IFERROR(VLOOKUP(J93,[1]Punktevergabe!$A$2:$B$107,2,FALSE),"")</f>
        <v/>
      </c>
    </row>
    <row r="94" spans="1:11" ht="13.5" thickBot="1">
      <c r="A94" s="12" t="str">
        <f>IFERROR(IFERROR(VLOOKUP("RR H (TP)",[1]Eingabe!A87:J87,1,FALSE),VLOOKUP("RR H",[1]Eingabe!A87:J87,1,FALSE)),"")</f>
        <v/>
      </c>
      <c r="B94" s="12" t="str">
        <f>IFERROR(IFERROR(VLOOKUP("RR H",[1]Eingabe!A87:J87,3,FALSE),VLOOKUP("RR H (TP)",[1]Eingabe!A87:J87,3,FALSE)),"")</f>
        <v/>
      </c>
      <c r="C94" s="12" t="str">
        <f>IFERROR(IFERROR(VLOOKUP("RR H",[1]Eingabe!A87:J87,4,FALSE),VLOOKUP("RR H (TP)",[1]Eingabe!A87:J87,4,FALSE)),"")</f>
        <v/>
      </c>
      <c r="D94" s="12" t="str">
        <f>IFERROR(IFERROR(VLOOKUP("RR H",[1]Eingabe!A87:J87,5,FALSE),VLOOKUP("RR H (TP)",[1]Eingabe!A87:J87,5,FALSE)),"")</f>
        <v/>
      </c>
      <c r="E94" s="12" t="str">
        <f>IFERROR(IFERROR(VLOOKUP("RR H",[1]Eingabe!A87:J87,2,FALSE),VLOOKUP("RR H (TP)",[1]Eingabe!A87:J87,2,FALSE)),"")</f>
        <v/>
      </c>
      <c r="F94" s="30" t="str">
        <f>IFERROR(IFERROR(VLOOKUP("RR H",[1]Eingabe!A87:J87,7,FALSE),VLOOKUP("RR H (TP)",[1]Eingabe!A87:J87,7,FALSE)),"")</f>
        <v/>
      </c>
      <c r="G94" s="30" t="str">
        <f>IFERROR(IFERROR(VLOOKUP("RR H",[1]Eingabe!A87:J87,8,FALSE),VLOOKUP("RR H (TP)",[1]Eingabe!A87:J87,8,FALSE)),"")</f>
        <v/>
      </c>
      <c r="H94" s="30" t="str">
        <f>IFERROR(IFERROR(VLOOKUP("RR H",[1]Eingabe!A87:J87,9,FALSE),VLOOKUP("RR H (TP)",[1]Eingabe!A87:J87,9,FALSE)),"")</f>
        <v/>
      </c>
      <c r="I94" s="31" t="str">
        <f>IFERROR(IFERROR(VLOOKUP("RR H",[1]Eingabe!A87:J87,10,FALSE),VLOOKUP("RR H (TP)",[1]Eingabe!A87:J87,10,FALSE)),"")</f>
        <v/>
      </c>
      <c r="J94" s="28" t="str">
        <f t="shared" si="2"/>
        <v/>
      </c>
      <c r="K94" s="4" t="str">
        <f>IFERROR(VLOOKUP(J94,[1]Punktevergabe!$A$2:$B$107,2,FALSE),"")</f>
        <v/>
      </c>
    </row>
    <row r="95" spans="1:11" ht="13.5" thickBot="1">
      <c r="A95" s="12" t="str">
        <f>IFERROR(IFERROR(VLOOKUP("RR H (TP)",[1]Eingabe!A88:J88,1,FALSE),VLOOKUP("RR H",[1]Eingabe!A88:J88,1,FALSE)),"")</f>
        <v/>
      </c>
      <c r="B95" s="12" t="str">
        <f>IFERROR(IFERROR(VLOOKUP("RR H",[1]Eingabe!A88:J88,3,FALSE),VLOOKUP("RR H (TP)",[1]Eingabe!A88:J88,3,FALSE)),"")</f>
        <v/>
      </c>
      <c r="C95" s="12" t="str">
        <f>IFERROR(IFERROR(VLOOKUP("RR H",[1]Eingabe!A88:J88,4,FALSE),VLOOKUP("RR H (TP)",[1]Eingabe!A88:J88,4,FALSE)),"")</f>
        <v/>
      </c>
      <c r="D95" s="12" t="str">
        <f>IFERROR(IFERROR(VLOOKUP("RR H",[1]Eingabe!A88:J88,5,FALSE),VLOOKUP("RR H (TP)",[1]Eingabe!A88:J88,5,FALSE)),"")</f>
        <v/>
      </c>
      <c r="E95" s="12" t="str">
        <f>IFERROR(IFERROR(VLOOKUP("RR H",[1]Eingabe!A88:J88,2,FALSE),VLOOKUP("RR H (TP)",[1]Eingabe!A88:J88,2,FALSE)),"")</f>
        <v/>
      </c>
      <c r="F95" s="30" t="str">
        <f>IFERROR(IFERROR(VLOOKUP("RR H",[1]Eingabe!A88:J88,7,FALSE),VLOOKUP("RR H (TP)",[1]Eingabe!A88:J88,7,FALSE)),"")</f>
        <v/>
      </c>
      <c r="G95" s="30" t="str">
        <f>IFERROR(IFERROR(VLOOKUP("RR H",[1]Eingabe!A88:J88,8,FALSE),VLOOKUP("RR H (TP)",[1]Eingabe!A88:J88,8,FALSE)),"")</f>
        <v/>
      </c>
      <c r="H95" s="30" t="str">
        <f>IFERROR(IFERROR(VLOOKUP("RR H",[1]Eingabe!A88:J88,9,FALSE),VLOOKUP("RR H (TP)",[1]Eingabe!A88:J88,9,FALSE)),"")</f>
        <v/>
      </c>
      <c r="I95" s="31" t="str">
        <f>IFERROR(IFERROR(VLOOKUP("RR H",[1]Eingabe!A88:J88,10,FALSE),VLOOKUP("RR H (TP)",[1]Eingabe!A88:J88,10,FALSE)),"")</f>
        <v/>
      </c>
      <c r="J95" s="28" t="str">
        <f t="shared" si="2"/>
        <v/>
      </c>
      <c r="K95" s="4" t="str">
        <f>IFERROR(VLOOKUP(J95,[1]Punktevergabe!$A$2:$B$107,2,FALSE),"")</f>
        <v/>
      </c>
    </row>
    <row r="96" spans="1:11" ht="13.5" thickBot="1">
      <c r="A96" s="12" t="str">
        <f>IFERROR(IFERROR(VLOOKUP("RR H (TP)",[1]Eingabe!A89:J89,1,FALSE),VLOOKUP("RR H",[1]Eingabe!A89:J89,1,FALSE)),"")</f>
        <v/>
      </c>
      <c r="B96" s="12" t="str">
        <f>IFERROR(IFERROR(VLOOKUP("RR H",[1]Eingabe!A89:J89,3,FALSE),VLOOKUP("RR H (TP)",[1]Eingabe!A89:J89,3,FALSE)),"")</f>
        <v/>
      </c>
      <c r="C96" s="12" t="str">
        <f>IFERROR(IFERROR(VLOOKUP("RR H",[1]Eingabe!A89:J89,4,FALSE),VLOOKUP("RR H (TP)",[1]Eingabe!A89:J89,4,FALSE)),"")</f>
        <v/>
      </c>
      <c r="D96" s="12" t="str">
        <f>IFERROR(IFERROR(VLOOKUP("RR H",[1]Eingabe!A89:J89,5,FALSE),VLOOKUP("RR H (TP)",[1]Eingabe!A89:J89,5,FALSE)),"")</f>
        <v/>
      </c>
      <c r="E96" s="12" t="str">
        <f>IFERROR(IFERROR(VLOOKUP("RR H",[1]Eingabe!A89:J89,2,FALSE),VLOOKUP("RR H (TP)",[1]Eingabe!A89:J89,2,FALSE)),"")</f>
        <v/>
      </c>
      <c r="F96" s="30" t="str">
        <f>IFERROR(IFERROR(VLOOKUP("RR H",[1]Eingabe!A89:J89,7,FALSE),VLOOKUP("RR H (TP)",[1]Eingabe!A89:J89,7,FALSE)),"")</f>
        <v/>
      </c>
      <c r="G96" s="30" t="str">
        <f>IFERROR(IFERROR(VLOOKUP("RR H",[1]Eingabe!A89:J89,8,FALSE),VLOOKUP("RR H (TP)",[1]Eingabe!A89:J89,8,FALSE)),"")</f>
        <v/>
      </c>
      <c r="H96" s="30" t="str">
        <f>IFERROR(IFERROR(VLOOKUP("RR H",[1]Eingabe!A89:J89,9,FALSE),VLOOKUP("RR H (TP)",[1]Eingabe!A89:J89,9,FALSE)),"")</f>
        <v/>
      </c>
      <c r="I96" s="31" t="str">
        <f>IFERROR(IFERROR(VLOOKUP("RR H",[1]Eingabe!A89:J89,10,FALSE),VLOOKUP("RR H (TP)",[1]Eingabe!A89:J89,10,FALSE)),"")</f>
        <v/>
      </c>
      <c r="J96" s="28" t="str">
        <f t="shared" si="2"/>
        <v/>
      </c>
      <c r="K96" s="4" t="str">
        <f>IFERROR(VLOOKUP(J96,[1]Punktevergabe!$A$2:$B$107,2,FALSE),"")</f>
        <v/>
      </c>
    </row>
    <row r="97" spans="1:11" ht="13.5" thickBot="1">
      <c r="A97" s="12" t="str">
        <f>IFERROR(IFERROR(VLOOKUP("RR H (TP)",[1]Eingabe!A90:J90,1,FALSE),VLOOKUP("RR H",[1]Eingabe!A90:J90,1,FALSE)),"")</f>
        <v/>
      </c>
      <c r="B97" s="12" t="str">
        <f>IFERROR(IFERROR(VLOOKUP("RR H",[1]Eingabe!A90:J90,3,FALSE),VLOOKUP("RR H (TP)",[1]Eingabe!A90:J90,3,FALSE)),"")</f>
        <v/>
      </c>
      <c r="C97" s="12" t="str">
        <f>IFERROR(IFERROR(VLOOKUP("RR H",[1]Eingabe!A90:J90,4,FALSE),VLOOKUP("RR H (TP)",[1]Eingabe!A90:J90,4,FALSE)),"")</f>
        <v/>
      </c>
      <c r="D97" s="12" t="str">
        <f>IFERROR(IFERROR(VLOOKUP("RR H",[1]Eingabe!A90:J90,5,FALSE),VLOOKUP("RR H (TP)",[1]Eingabe!A90:J90,5,FALSE)),"")</f>
        <v/>
      </c>
      <c r="E97" s="12" t="str">
        <f>IFERROR(IFERROR(VLOOKUP("RR H",[1]Eingabe!A90:J90,2,FALSE),VLOOKUP("RR H (TP)",[1]Eingabe!A90:J90,2,FALSE)),"")</f>
        <v/>
      </c>
      <c r="F97" s="30" t="str">
        <f>IFERROR(IFERROR(VLOOKUP("RR H",[1]Eingabe!A90:J90,7,FALSE),VLOOKUP("RR H (TP)",[1]Eingabe!A90:J90,7,FALSE)),"")</f>
        <v/>
      </c>
      <c r="G97" s="30" t="str">
        <f>IFERROR(IFERROR(VLOOKUP("RR H",[1]Eingabe!A90:J90,8,FALSE),VLOOKUP("RR H (TP)",[1]Eingabe!A90:J90,8,FALSE)),"")</f>
        <v/>
      </c>
      <c r="H97" s="30" t="str">
        <f>IFERROR(IFERROR(VLOOKUP("RR H",[1]Eingabe!A90:J90,9,FALSE),VLOOKUP("RR H (TP)",[1]Eingabe!A90:J90,9,FALSE)),"")</f>
        <v/>
      </c>
      <c r="I97" s="31" t="str">
        <f>IFERROR(IFERROR(VLOOKUP("RR H",[1]Eingabe!A90:J90,10,FALSE),VLOOKUP("RR H (TP)",[1]Eingabe!A90:J90,10,FALSE)),"")</f>
        <v/>
      </c>
      <c r="J97" s="28" t="str">
        <f t="shared" si="2"/>
        <v/>
      </c>
      <c r="K97" s="4" t="str">
        <f>IFERROR(VLOOKUP(J97,[1]Punktevergabe!$A$2:$B$107,2,FALSE),"")</f>
        <v/>
      </c>
    </row>
    <row r="98" spans="1:11" ht="13.5" thickBot="1">
      <c r="A98" s="12" t="str">
        <f>IFERROR(IFERROR(VLOOKUP("RR H (TP)",[1]Eingabe!A91:J91,1,FALSE),VLOOKUP("RR H",[1]Eingabe!A91:J91,1,FALSE)),"")</f>
        <v/>
      </c>
      <c r="B98" s="12" t="str">
        <f>IFERROR(IFERROR(VLOOKUP("RR H",[1]Eingabe!A91:J91,3,FALSE),VLOOKUP("RR H (TP)",[1]Eingabe!A91:J91,3,FALSE)),"")</f>
        <v/>
      </c>
      <c r="C98" s="12" t="str">
        <f>IFERROR(IFERROR(VLOOKUP("RR H",[1]Eingabe!A91:J91,4,FALSE),VLOOKUP("RR H (TP)",[1]Eingabe!A91:J91,4,FALSE)),"")</f>
        <v/>
      </c>
      <c r="D98" s="12" t="str">
        <f>IFERROR(IFERROR(VLOOKUP("RR H",[1]Eingabe!A91:J91,5,FALSE),VLOOKUP("RR H (TP)",[1]Eingabe!A91:J91,5,FALSE)),"")</f>
        <v/>
      </c>
      <c r="E98" s="12" t="str">
        <f>IFERROR(IFERROR(VLOOKUP("RR H",[1]Eingabe!A91:J91,2,FALSE),VLOOKUP("RR H (TP)",[1]Eingabe!A91:J91,2,FALSE)),"")</f>
        <v/>
      </c>
      <c r="F98" s="30" t="str">
        <f>IFERROR(IFERROR(VLOOKUP("RR H",[1]Eingabe!A91:J91,7,FALSE),VLOOKUP("RR H (TP)",[1]Eingabe!A91:J91,7,FALSE)),"")</f>
        <v/>
      </c>
      <c r="G98" s="30" t="str">
        <f>IFERROR(IFERROR(VLOOKUP("RR H",[1]Eingabe!A91:J91,8,FALSE),VLOOKUP("RR H (TP)",[1]Eingabe!A91:J91,8,FALSE)),"")</f>
        <v/>
      </c>
      <c r="H98" s="30" t="str">
        <f>IFERROR(IFERROR(VLOOKUP("RR H",[1]Eingabe!A91:J91,9,FALSE),VLOOKUP("RR H (TP)",[1]Eingabe!A91:J91,9,FALSE)),"")</f>
        <v/>
      </c>
      <c r="I98" s="31" t="str">
        <f>IFERROR(IFERROR(VLOOKUP("RR H",[1]Eingabe!A91:J91,10,FALSE),VLOOKUP("RR H (TP)",[1]Eingabe!A91:J91,10,FALSE)),"")</f>
        <v/>
      </c>
      <c r="J98" s="28" t="str">
        <f t="shared" si="2"/>
        <v/>
      </c>
      <c r="K98" s="4" t="str">
        <f>IFERROR(VLOOKUP(J98,[1]Punktevergabe!$A$2:$B$107,2,FALSE),"")</f>
        <v/>
      </c>
    </row>
    <row r="99" spans="1:11" ht="13.5" thickBot="1">
      <c r="A99" s="12" t="str">
        <f>IFERROR(IFERROR(VLOOKUP("RR H (TP)",[1]Eingabe!A92:J92,1,FALSE),VLOOKUP("RR H",[1]Eingabe!A92:J92,1,FALSE)),"")</f>
        <v/>
      </c>
      <c r="B99" s="12" t="str">
        <f>IFERROR(IFERROR(VLOOKUP("RR H",[1]Eingabe!A92:J92,3,FALSE),VLOOKUP("RR H (TP)",[1]Eingabe!A92:J92,3,FALSE)),"")</f>
        <v/>
      </c>
      <c r="C99" s="12" t="str">
        <f>IFERROR(IFERROR(VLOOKUP("RR H",[1]Eingabe!A92:J92,4,FALSE),VLOOKUP("RR H (TP)",[1]Eingabe!A92:J92,4,FALSE)),"")</f>
        <v/>
      </c>
      <c r="D99" s="12" t="str">
        <f>IFERROR(IFERROR(VLOOKUP("RR H",[1]Eingabe!A92:J92,5,FALSE),VLOOKUP("RR H (TP)",[1]Eingabe!A92:J92,5,FALSE)),"")</f>
        <v/>
      </c>
      <c r="E99" s="12" t="str">
        <f>IFERROR(IFERROR(VLOOKUP("RR H",[1]Eingabe!A92:J92,2,FALSE),VLOOKUP("RR H (TP)",[1]Eingabe!A92:J92,2,FALSE)),"")</f>
        <v/>
      </c>
      <c r="F99" s="30" t="str">
        <f>IFERROR(IFERROR(VLOOKUP("RR H",[1]Eingabe!A92:J92,7,FALSE),VLOOKUP("RR H (TP)",[1]Eingabe!A92:J92,7,FALSE)),"")</f>
        <v/>
      </c>
      <c r="G99" s="30" t="str">
        <f>IFERROR(IFERROR(VLOOKUP("RR H",[1]Eingabe!A92:J92,8,FALSE),VLOOKUP("RR H (TP)",[1]Eingabe!A92:J92,8,FALSE)),"")</f>
        <v/>
      </c>
      <c r="H99" s="30" t="str">
        <f>IFERROR(IFERROR(VLOOKUP("RR H",[1]Eingabe!A92:J92,9,FALSE),VLOOKUP("RR H (TP)",[1]Eingabe!A92:J92,9,FALSE)),"")</f>
        <v/>
      </c>
      <c r="I99" s="31" t="str">
        <f>IFERROR(IFERROR(VLOOKUP("RR H",[1]Eingabe!A92:J92,10,FALSE),VLOOKUP("RR H (TP)",[1]Eingabe!A92:J92,10,FALSE)),"")</f>
        <v/>
      </c>
      <c r="J99" s="28" t="str">
        <f t="shared" si="2"/>
        <v/>
      </c>
      <c r="K99" s="4" t="str">
        <f>IFERROR(VLOOKUP(J99,[1]Punktevergabe!$A$2:$B$107,2,FALSE),"")</f>
        <v/>
      </c>
    </row>
    <row r="100" spans="1:11" ht="13.5" thickBot="1">
      <c r="A100" s="12" t="str">
        <f>IFERROR(IFERROR(VLOOKUP("RR H (TP)",[1]Eingabe!A93:J93,1,FALSE),VLOOKUP("RR H",[1]Eingabe!A93:J93,1,FALSE)),"")</f>
        <v/>
      </c>
      <c r="B100" s="12" t="str">
        <f>IFERROR(IFERROR(VLOOKUP("RR H",[1]Eingabe!A93:J93,3,FALSE),VLOOKUP("RR H (TP)",[1]Eingabe!A93:J93,3,FALSE)),"")</f>
        <v/>
      </c>
      <c r="C100" s="12" t="str">
        <f>IFERROR(IFERROR(VLOOKUP("RR H",[1]Eingabe!A93:J93,4,FALSE),VLOOKUP("RR H (TP)",[1]Eingabe!A93:J93,4,FALSE)),"")</f>
        <v/>
      </c>
      <c r="D100" s="12" t="str">
        <f>IFERROR(IFERROR(VLOOKUP("RR H",[1]Eingabe!A93:J93,5,FALSE),VLOOKUP("RR H (TP)",[1]Eingabe!A93:J93,5,FALSE)),"")</f>
        <v/>
      </c>
      <c r="E100" s="12" t="str">
        <f>IFERROR(IFERROR(VLOOKUP("RR H",[1]Eingabe!A93:J93,2,FALSE),VLOOKUP("RR H (TP)",[1]Eingabe!A93:J93,2,FALSE)),"")</f>
        <v/>
      </c>
      <c r="F100" s="30" t="str">
        <f>IFERROR(IFERROR(VLOOKUP("RR H",[1]Eingabe!A93:J93,7,FALSE),VLOOKUP("RR H (TP)",[1]Eingabe!A93:J93,7,FALSE)),"")</f>
        <v/>
      </c>
      <c r="G100" s="30" t="str">
        <f>IFERROR(IFERROR(VLOOKUP("RR H",[1]Eingabe!A93:J93,8,FALSE),VLOOKUP("RR H (TP)",[1]Eingabe!A93:J93,8,FALSE)),"")</f>
        <v/>
      </c>
      <c r="H100" s="30" t="str">
        <f>IFERROR(IFERROR(VLOOKUP("RR H",[1]Eingabe!A93:J93,9,FALSE),VLOOKUP("RR H (TP)",[1]Eingabe!A93:J93,9,FALSE)),"")</f>
        <v/>
      </c>
      <c r="I100" s="31" t="str">
        <f>IFERROR(IFERROR(VLOOKUP("RR H",[1]Eingabe!A93:J93,10,FALSE),VLOOKUP("RR H (TP)",[1]Eingabe!A93:J93,10,FALSE)),"")</f>
        <v/>
      </c>
      <c r="J100" s="28" t="str">
        <f t="shared" si="2"/>
        <v/>
      </c>
      <c r="K100" s="4" t="str">
        <f>IFERROR(VLOOKUP(J100,[1]Punktevergabe!$A$2:$B$107,2,FALSE),"")</f>
        <v/>
      </c>
    </row>
    <row r="101" spans="1:11" ht="13.5" thickBot="1">
      <c r="A101" s="12" t="str">
        <f>IFERROR(IFERROR(VLOOKUP("RR H (TP)",[1]Eingabe!A94:J94,1,FALSE),VLOOKUP("RR H",[1]Eingabe!A94:J94,1,FALSE)),"")</f>
        <v/>
      </c>
      <c r="B101" s="12" t="str">
        <f>IFERROR(IFERROR(VLOOKUP("RR H",[1]Eingabe!A94:J94,3,FALSE),VLOOKUP("RR H (TP)",[1]Eingabe!A94:J94,3,FALSE)),"")</f>
        <v/>
      </c>
      <c r="C101" s="12" t="str">
        <f>IFERROR(IFERROR(VLOOKUP("RR H",[1]Eingabe!A94:J94,4,FALSE),VLOOKUP("RR H (TP)",[1]Eingabe!A94:J94,4,FALSE)),"")</f>
        <v/>
      </c>
      <c r="D101" s="12" t="str">
        <f>IFERROR(IFERROR(VLOOKUP("RR H",[1]Eingabe!A94:J94,5,FALSE),VLOOKUP("RR H (TP)",[1]Eingabe!A94:J94,5,FALSE)),"")</f>
        <v/>
      </c>
      <c r="E101" s="12" t="str">
        <f>IFERROR(IFERROR(VLOOKUP("RR H",[1]Eingabe!A94:J94,2,FALSE),VLOOKUP("RR H (TP)",[1]Eingabe!A94:J94,2,FALSE)),"")</f>
        <v/>
      </c>
      <c r="F101" s="30" t="str">
        <f>IFERROR(IFERROR(VLOOKUP("RR H",[1]Eingabe!A94:J94,7,FALSE),VLOOKUP("RR H (TP)",[1]Eingabe!A94:J94,7,FALSE)),"")</f>
        <v/>
      </c>
      <c r="G101" s="30" t="str">
        <f>IFERROR(IFERROR(VLOOKUP("RR H",[1]Eingabe!A94:J94,8,FALSE),VLOOKUP("RR H (TP)",[1]Eingabe!A94:J94,8,FALSE)),"")</f>
        <v/>
      </c>
      <c r="H101" s="30" t="str">
        <f>IFERROR(IFERROR(VLOOKUP("RR H",[1]Eingabe!A94:J94,9,FALSE),VLOOKUP("RR H (TP)",[1]Eingabe!A94:J94,9,FALSE)),"")</f>
        <v/>
      </c>
      <c r="I101" s="31" t="str">
        <f>IFERROR(IFERROR(VLOOKUP("RR H",[1]Eingabe!A94:J94,10,FALSE),VLOOKUP("RR H (TP)",[1]Eingabe!A94:J94,10,FALSE)),"")</f>
        <v/>
      </c>
      <c r="J101" s="28" t="str">
        <f t="shared" si="2"/>
        <v/>
      </c>
      <c r="K101" s="4" t="str">
        <f>IFERROR(VLOOKUP(J101,[1]Punktevergabe!$A$2:$B$107,2,FALSE),"")</f>
        <v/>
      </c>
    </row>
    <row r="102" spans="1:11" ht="13.5" thickBot="1">
      <c r="A102" s="12" t="str">
        <f>IFERROR(IFERROR(VLOOKUP("RR H (TP)",[1]Eingabe!A95:J95,1,FALSE),VLOOKUP("RR H",[1]Eingabe!A95:J95,1,FALSE)),"")</f>
        <v/>
      </c>
      <c r="B102" s="12" t="str">
        <f>IFERROR(IFERROR(VLOOKUP("RR H",[1]Eingabe!A95:J95,3,FALSE),VLOOKUP("RR H (TP)",[1]Eingabe!A95:J95,3,FALSE)),"")</f>
        <v/>
      </c>
      <c r="C102" s="12" t="str">
        <f>IFERROR(IFERROR(VLOOKUP("RR H",[1]Eingabe!A95:J95,4,FALSE),VLOOKUP("RR H (TP)",[1]Eingabe!A95:J95,4,FALSE)),"")</f>
        <v/>
      </c>
      <c r="D102" s="12" t="str">
        <f>IFERROR(IFERROR(VLOOKUP("RR H",[1]Eingabe!A95:J95,5,FALSE),VLOOKUP("RR H (TP)",[1]Eingabe!A95:J95,5,FALSE)),"")</f>
        <v/>
      </c>
      <c r="E102" s="12" t="str">
        <f>IFERROR(IFERROR(VLOOKUP("RR H",[1]Eingabe!A95:J95,2,FALSE),VLOOKUP("RR H (TP)",[1]Eingabe!A95:J95,2,FALSE)),"")</f>
        <v/>
      </c>
      <c r="F102" s="30" t="str">
        <f>IFERROR(IFERROR(VLOOKUP("RR H",[1]Eingabe!A95:J95,7,FALSE),VLOOKUP("RR H (TP)",[1]Eingabe!A95:J95,7,FALSE)),"")</f>
        <v/>
      </c>
      <c r="G102" s="30" t="str">
        <f>IFERROR(IFERROR(VLOOKUP("RR H",[1]Eingabe!A95:J95,8,FALSE),VLOOKUP("RR H (TP)",[1]Eingabe!A95:J95,8,FALSE)),"")</f>
        <v/>
      </c>
      <c r="H102" s="30" t="str">
        <f>IFERROR(IFERROR(VLOOKUP("RR H",[1]Eingabe!A95:J95,9,FALSE),VLOOKUP("RR H (TP)",[1]Eingabe!A95:J95,9,FALSE)),"")</f>
        <v/>
      </c>
      <c r="I102" s="31" t="str">
        <f>IFERROR(IFERROR(VLOOKUP("RR H",[1]Eingabe!A95:J95,10,FALSE),VLOOKUP("RR H (TP)",[1]Eingabe!A95:J95,10,FALSE)),"")</f>
        <v/>
      </c>
      <c r="J102" s="28" t="str">
        <f t="shared" si="2"/>
        <v/>
      </c>
      <c r="K102" s="4" t="str">
        <f>IFERROR(VLOOKUP(J102,[1]Punktevergabe!$A$2:$B$107,2,FALSE),"")</f>
        <v/>
      </c>
    </row>
    <row r="103" spans="1:11" ht="13.5" thickBot="1">
      <c r="A103" s="12" t="str">
        <f>IFERROR(IFERROR(VLOOKUP("RR H (TP)",[1]Eingabe!A96:J96,1,FALSE),VLOOKUP("RR H",[1]Eingabe!A96:J96,1,FALSE)),"")</f>
        <v/>
      </c>
      <c r="B103" s="12" t="str">
        <f>IFERROR(IFERROR(VLOOKUP("RR H",[1]Eingabe!A96:J96,3,FALSE),VLOOKUP("RR H (TP)",[1]Eingabe!A96:J96,3,FALSE)),"")</f>
        <v/>
      </c>
      <c r="C103" s="12" t="str">
        <f>IFERROR(IFERROR(VLOOKUP("RR H",[1]Eingabe!A96:J96,4,FALSE),VLOOKUP("RR H (TP)",[1]Eingabe!A96:J96,4,FALSE)),"")</f>
        <v/>
      </c>
      <c r="D103" s="12" t="str">
        <f>IFERROR(IFERROR(VLOOKUP("RR H",[1]Eingabe!A96:J96,5,FALSE),VLOOKUP("RR H (TP)",[1]Eingabe!A96:J96,5,FALSE)),"")</f>
        <v/>
      </c>
      <c r="E103" s="12" t="str">
        <f>IFERROR(IFERROR(VLOOKUP("RR H",[1]Eingabe!A96:J96,2,FALSE),VLOOKUP("RR H (TP)",[1]Eingabe!A96:J96,2,FALSE)),"")</f>
        <v/>
      </c>
      <c r="F103" s="30" t="str">
        <f>IFERROR(IFERROR(VLOOKUP("RR H",[1]Eingabe!A96:J96,7,FALSE),VLOOKUP("RR H (TP)",[1]Eingabe!A96:J96,7,FALSE)),"")</f>
        <v/>
      </c>
      <c r="G103" s="30" t="str">
        <f>IFERROR(IFERROR(VLOOKUP("RR H",[1]Eingabe!A96:J96,8,FALSE),VLOOKUP("RR H (TP)",[1]Eingabe!A96:J96,8,FALSE)),"")</f>
        <v/>
      </c>
      <c r="H103" s="30" t="str">
        <f>IFERROR(IFERROR(VLOOKUP("RR H",[1]Eingabe!A96:J96,9,FALSE),VLOOKUP("RR H (TP)",[1]Eingabe!A96:J96,9,FALSE)),"")</f>
        <v/>
      </c>
      <c r="I103" s="31" t="str">
        <f>IFERROR(IFERROR(VLOOKUP("RR H",[1]Eingabe!A96:J96,10,FALSE),VLOOKUP("RR H (TP)",[1]Eingabe!A96:J96,10,FALSE)),"")</f>
        <v/>
      </c>
      <c r="J103" s="28" t="str">
        <f t="shared" si="2"/>
        <v/>
      </c>
      <c r="K103" s="4" t="str">
        <f>IFERROR(VLOOKUP(J103,[1]Punktevergabe!$A$2:$B$107,2,FALSE),"")</f>
        <v/>
      </c>
    </row>
    <row r="104" spans="1:11" ht="13.5" thickBot="1">
      <c r="A104" s="12" t="str">
        <f>IFERROR(IFERROR(VLOOKUP("RR H (TP)",[1]Eingabe!A97:J97,1,FALSE),VLOOKUP("RR H",[1]Eingabe!A97:J97,1,FALSE)),"")</f>
        <v/>
      </c>
      <c r="B104" s="12" t="str">
        <f>IFERROR(IFERROR(VLOOKUP("RR H",[1]Eingabe!A97:J97,3,FALSE),VLOOKUP("RR H (TP)",[1]Eingabe!A97:J97,3,FALSE)),"")</f>
        <v/>
      </c>
      <c r="C104" s="12" t="str">
        <f>IFERROR(IFERROR(VLOOKUP("RR H",[1]Eingabe!A97:J97,4,FALSE),VLOOKUP("RR H (TP)",[1]Eingabe!A97:J97,4,FALSE)),"")</f>
        <v/>
      </c>
      <c r="D104" s="12" t="str">
        <f>IFERROR(IFERROR(VLOOKUP("RR H",[1]Eingabe!A97:J97,5,FALSE),VLOOKUP("RR H (TP)",[1]Eingabe!A97:J97,5,FALSE)),"")</f>
        <v/>
      </c>
      <c r="E104" s="12" t="str">
        <f>IFERROR(IFERROR(VLOOKUP("RR H",[1]Eingabe!A97:J97,2,FALSE),VLOOKUP("RR H (TP)",[1]Eingabe!A97:J97,2,FALSE)),"")</f>
        <v/>
      </c>
      <c r="F104" s="30" t="str">
        <f>IFERROR(IFERROR(VLOOKUP("RR H",[1]Eingabe!A97:J97,7,FALSE),VLOOKUP("RR H (TP)",[1]Eingabe!A97:J97,7,FALSE)),"")</f>
        <v/>
      </c>
      <c r="G104" s="30" t="str">
        <f>IFERROR(IFERROR(VLOOKUP("RR H",[1]Eingabe!A97:J97,8,FALSE),VLOOKUP("RR H (TP)",[1]Eingabe!A97:J97,8,FALSE)),"")</f>
        <v/>
      </c>
      <c r="H104" s="30" t="str">
        <f>IFERROR(IFERROR(VLOOKUP("RR H",[1]Eingabe!A97:J97,9,FALSE),VLOOKUP("RR H (TP)",[1]Eingabe!A97:J97,9,FALSE)),"")</f>
        <v/>
      </c>
      <c r="I104" s="31" t="str">
        <f>IFERROR(IFERROR(VLOOKUP("RR H",[1]Eingabe!A97:J97,10,FALSE),VLOOKUP("RR H (TP)",[1]Eingabe!A97:J97,10,FALSE)),"")</f>
        <v/>
      </c>
      <c r="J104" s="28" t="str">
        <f t="shared" si="2"/>
        <v/>
      </c>
      <c r="K104" s="4" t="str">
        <f>IFERROR(VLOOKUP(J104,[1]Punktevergabe!$A$2:$B$107,2,FALSE),"")</f>
        <v/>
      </c>
    </row>
    <row r="105" spans="1:11" ht="13.5" thickBot="1">
      <c r="A105" s="12" t="str">
        <f>IFERROR(IFERROR(VLOOKUP("RR H (TP)",[1]Eingabe!A98:J98,1,FALSE),VLOOKUP("RR H",[1]Eingabe!A98:J98,1,FALSE)),"")</f>
        <v/>
      </c>
      <c r="B105" s="12" t="str">
        <f>IFERROR(IFERROR(VLOOKUP("RR H",[1]Eingabe!A98:J98,3,FALSE),VLOOKUP("RR H (TP)",[1]Eingabe!A98:J98,3,FALSE)),"")</f>
        <v/>
      </c>
      <c r="C105" s="12" t="str">
        <f>IFERROR(IFERROR(VLOOKUP("RR H",[1]Eingabe!A98:J98,4,FALSE),VLOOKUP("RR H (TP)",[1]Eingabe!A98:J98,4,FALSE)),"")</f>
        <v/>
      </c>
      <c r="D105" s="12" t="str">
        <f>IFERROR(IFERROR(VLOOKUP("RR H",[1]Eingabe!A98:J98,5,FALSE),VLOOKUP("RR H (TP)",[1]Eingabe!A98:J98,5,FALSE)),"")</f>
        <v/>
      </c>
      <c r="E105" s="12" t="str">
        <f>IFERROR(IFERROR(VLOOKUP("RR H",[1]Eingabe!A98:J98,2,FALSE),VLOOKUP("RR H (TP)",[1]Eingabe!A98:J98,2,FALSE)),"")</f>
        <v/>
      </c>
      <c r="F105" s="30" t="str">
        <f>IFERROR(IFERROR(VLOOKUP("RR H",[1]Eingabe!A98:J98,7,FALSE),VLOOKUP("RR H (TP)",[1]Eingabe!A98:J98,7,FALSE)),"")</f>
        <v/>
      </c>
      <c r="G105" s="30" t="str">
        <f>IFERROR(IFERROR(VLOOKUP("RR H",[1]Eingabe!A98:J98,8,FALSE),VLOOKUP("RR H (TP)",[1]Eingabe!A98:J98,8,FALSE)),"")</f>
        <v/>
      </c>
      <c r="H105" s="30" t="str">
        <f>IFERROR(IFERROR(VLOOKUP("RR H",[1]Eingabe!A98:J98,9,FALSE),VLOOKUP("RR H (TP)",[1]Eingabe!A98:J98,9,FALSE)),"")</f>
        <v/>
      </c>
      <c r="I105" s="31" t="str">
        <f>IFERROR(IFERROR(VLOOKUP("RR H",[1]Eingabe!A98:J98,10,FALSE),VLOOKUP("RR H (TP)",[1]Eingabe!A98:J98,10,FALSE)),"")</f>
        <v/>
      </c>
      <c r="J105" s="28" t="str">
        <f t="shared" si="2"/>
        <v/>
      </c>
      <c r="K105" s="4" t="str">
        <f>IFERROR(VLOOKUP(J105,[1]Punktevergabe!$A$2:$B$107,2,FALSE),"")</f>
        <v/>
      </c>
    </row>
    <row r="106" spans="1:11" ht="13.5" thickBot="1">
      <c r="A106" s="12" t="str">
        <f>IFERROR(IFERROR(VLOOKUP("RR H (TP)",[1]Eingabe!A99:J99,1,FALSE),VLOOKUP("RR H",[1]Eingabe!A99:J99,1,FALSE)),"")</f>
        <v/>
      </c>
      <c r="B106" s="12" t="str">
        <f>IFERROR(IFERROR(VLOOKUP("RR H",[1]Eingabe!A99:J99,3,FALSE),VLOOKUP("RR H (TP)",[1]Eingabe!A99:J99,3,FALSE)),"")</f>
        <v/>
      </c>
      <c r="C106" s="12" t="str">
        <f>IFERROR(IFERROR(VLOOKUP("RR H",[1]Eingabe!A99:J99,4,FALSE),VLOOKUP("RR H (TP)",[1]Eingabe!A99:J99,4,FALSE)),"")</f>
        <v/>
      </c>
      <c r="D106" s="12" t="str">
        <f>IFERROR(IFERROR(VLOOKUP("RR H",[1]Eingabe!A99:J99,5,FALSE),VLOOKUP("RR H (TP)",[1]Eingabe!A99:J99,5,FALSE)),"")</f>
        <v/>
      </c>
      <c r="E106" s="12" t="str">
        <f>IFERROR(IFERROR(VLOOKUP("RR H",[1]Eingabe!A99:J99,2,FALSE),VLOOKUP("RR H (TP)",[1]Eingabe!A99:J99,2,FALSE)),"")</f>
        <v/>
      </c>
      <c r="F106" s="30" t="str">
        <f>IFERROR(IFERROR(VLOOKUP("RR H",[1]Eingabe!A99:J99,7,FALSE),VLOOKUP("RR H (TP)",[1]Eingabe!A99:J99,7,FALSE)),"")</f>
        <v/>
      </c>
      <c r="G106" s="30" t="str">
        <f>IFERROR(IFERROR(VLOOKUP("RR H",[1]Eingabe!A99:J99,8,FALSE),VLOOKUP("RR H (TP)",[1]Eingabe!A99:J99,8,FALSE)),"")</f>
        <v/>
      </c>
      <c r="H106" s="30" t="str">
        <f>IFERROR(IFERROR(VLOOKUP("RR H",[1]Eingabe!A99:J99,9,FALSE),VLOOKUP("RR H (TP)",[1]Eingabe!A99:J99,9,FALSE)),"")</f>
        <v/>
      </c>
      <c r="I106" s="31" t="str">
        <f>IFERROR(IFERROR(VLOOKUP("RR H",[1]Eingabe!A99:J99,10,FALSE),VLOOKUP("RR H (TP)",[1]Eingabe!A99:J99,10,FALSE)),"")</f>
        <v/>
      </c>
      <c r="J106" s="28" t="str">
        <f t="shared" si="2"/>
        <v/>
      </c>
      <c r="K106" s="4" t="str">
        <f>IFERROR(VLOOKUP(J106,[1]Punktevergabe!$A$2:$B$107,2,FALSE),"")</f>
        <v/>
      </c>
    </row>
    <row r="107" spans="1:11" ht="13.5" thickBot="1">
      <c r="A107" s="12" t="str">
        <f>IFERROR(IFERROR(VLOOKUP("RR H (TP)",[1]Eingabe!A100:J100,1,FALSE),VLOOKUP("RR H",[1]Eingabe!A100:J100,1,FALSE)),"")</f>
        <v/>
      </c>
      <c r="B107" s="12" t="str">
        <f>IFERROR(IFERROR(VLOOKUP("RR H",[1]Eingabe!A100:J100,3,FALSE),VLOOKUP("RR H (TP)",[1]Eingabe!A100:J100,3,FALSE)),"")</f>
        <v/>
      </c>
      <c r="C107" s="12" t="str">
        <f>IFERROR(IFERROR(VLOOKUP("RR H",[1]Eingabe!A100:J100,4,FALSE),VLOOKUP("RR H (TP)",[1]Eingabe!A100:J100,4,FALSE)),"")</f>
        <v/>
      </c>
      <c r="D107" s="12" t="str">
        <f>IFERROR(IFERROR(VLOOKUP("RR H",[1]Eingabe!A100:J100,5,FALSE),VLOOKUP("RR H (TP)",[1]Eingabe!A100:J100,5,FALSE)),"")</f>
        <v/>
      </c>
      <c r="E107" s="12" t="str">
        <f>IFERROR(IFERROR(VLOOKUP("RR H",[1]Eingabe!A100:J100,2,FALSE),VLOOKUP("RR H (TP)",[1]Eingabe!A100:J100,2,FALSE)),"")</f>
        <v/>
      </c>
      <c r="F107" s="30" t="str">
        <f>IFERROR(IFERROR(VLOOKUP("RR H",[1]Eingabe!A100:J100,7,FALSE),VLOOKUP("RR H (TP)",[1]Eingabe!A100:J100,7,FALSE)),"")</f>
        <v/>
      </c>
      <c r="G107" s="30" t="str">
        <f>IFERROR(IFERROR(VLOOKUP("RR H",[1]Eingabe!A100:J100,8,FALSE),VLOOKUP("RR H (TP)",[1]Eingabe!A100:J100,8,FALSE)),"")</f>
        <v/>
      </c>
      <c r="H107" s="30" t="str">
        <f>IFERROR(IFERROR(VLOOKUP("RR H",[1]Eingabe!A100:J100,9,FALSE),VLOOKUP("RR H (TP)",[1]Eingabe!A100:J100,9,FALSE)),"")</f>
        <v/>
      </c>
      <c r="I107" s="31" t="str">
        <f>IFERROR(IFERROR(VLOOKUP("RR H",[1]Eingabe!A100:J100,10,FALSE),VLOOKUP("RR H (TP)",[1]Eingabe!A100:J100,10,FALSE)),"")</f>
        <v/>
      </c>
      <c r="J107" s="28" t="str">
        <f t="shared" si="2"/>
        <v/>
      </c>
      <c r="K107" s="4" t="str">
        <f>IFERROR(VLOOKUP(J107,[1]Punktevergabe!$A$2:$B$107,2,FALSE),"")</f>
        <v/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6" fitToHeight="2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belle21">
    <pageSetUpPr fitToPage="1"/>
  </sheetPr>
  <dimension ref="A1:L107"/>
  <sheetViews>
    <sheetView zoomScaleNormal="100" workbookViewId="0">
      <selection activeCell="K12" sqref="K12"/>
    </sheetView>
  </sheetViews>
  <sheetFormatPr baseColWidth="10" defaultRowHeight="12.75"/>
  <cols>
    <col min="1" max="1" width="10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21"/>
      <c r="G2" s="22"/>
      <c r="H2" s="22"/>
      <c r="I2" s="22"/>
      <c r="J2" s="22"/>
    </row>
    <row r="3" spans="1:11">
      <c r="A3" s="1"/>
      <c r="B3" s="2"/>
      <c r="C3" s="2"/>
      <c r="D3" s="2"/>
      <c r="E3" s="2"/>
      <c r="F3" s="22"/>
      <c r="G3" s="22"/>
      <c r="H3" s="22"/>
      <c r="I3" s="22"/>
      <c r="J3" s="22"/>
    </row>
    <row r="4" spans="1:11">
      <c r="A4" s="1"/>
      <c r="B4" s="2"/>
      <c r="C4" s="2"/>
      <c r="D4" s="2"/>
      <c r="E4" s="2"/>
      <c r="F4" s="22"/>
      <c r="G4" s="22"/>
      <c r="H4" s="22"/>
      <c r="I4" s="22"/>
      <c r="J4" s="22"/>
    </row>
    <row r="5" spans="1:11" ht="13.5" thickBot="1">
      <c r="A5" s="1"/>
      <c r="B5" s="2"/>
      <c r="C5" s="2"/>
      <c r="D5" s="2"/>
      <c r="E5" s="2"/>
      <c r="F5" s="22"/>
      <c r="G5" s="22"/>
      <c r="H5" s="22"/>
      <c r="I5" s="22"/>
      <c r="J5" s="22"/>
    </row>
    <row r="6" spans="1:11" ht="16.5" thickBot="1">
      <c r="A6" s="42" t="s">
        <v>24</v>
      </c>
      <c r="B6" s="43"/>
      <c r="C6" s="43"/>
      <c r="D6" s="43"/>
      <c r="E6" s="43"/>
      <c r="F6" s="43"/>
      <c r="G6" s="44"/>
      <c r="H6" s="44"/>
      <c r="I6" s="44"/>
      <c r="J6" s="45"/>
    </row>
    <row r="7" spans="1:11" ht="13.5" thickBot="1"/>
    <row r="8" spans="1:11" ht="13.5" thickBot="1">
      <c r="A8" s="9" t="s">
        <v>2</v>
      </c>
      <c r="B8" s="9" t="s">
        <v>3</v>
      </c>
      <c r="C8" s="9" t="s">
        <v>4</v>
      </c>
      <c r="D8" s="9" t="s">
        <v>5</v>
      </c>
      <c r="E8" s="9" t="s">
        <v>6</v>
      </c>
      <c r="F8" s="9" t="s">
        <v>7</v>
      </c>
      <c r="G8" s="9" t="s">
        <v>8</v>
      </c>
      <c r="H8" s="9" t="s">
        <v>9</v>
      </c>
      <c r="I8" s="9" t="s">
        <v>10</v>
      </c>
      <c r="J8" s="23" t="s">
        <v>15</v>
      </c>
      <c r="K8" s="4" t="s">
        <v>16</v>
      </c>
    </row>
    <row r="9" spans="1:11" ht="13.5" thickBot="1">
      <c r="A9" s="12" t="str">
        <f>IFERROR(IFERROR(VLOOKUP("RR D (TP)",[1]Eingabe!A20:J20,1,FALSE),VLOOKUP("RR D",[1]Eingabe!A20:J20,1,FALSE)),"")</f>
        <v/>
      </c>
      <c r="B9" s="12" t="str">
        <f>IFERROR(IFERROR(VLOOKUP("RR D",[1]Eingabe!A20:J20,3,FALSE),VLOOKUP("RR D (TP)",[1]Eingabe!A20:J20,3,FALSE)),"")</f>
        <v/>
      </c>
      <c r="C9" s="12" t="str">
        <f>IFERROR(IFERROR(VLOOKUP("RR D",[1]Eingabe!A20:J20,4,FALSE),VLOOKUP("RR D (TP)",[1]Eingabe!A20:J20,4,FALSE)),"")</f>
        <v/>
      </c>
      <c r="D9" s="12" t="str">
        <f>IFERROR(IFERROR(VLOOKUP("RR D",[1]Eingabe!A20:J20,5,FALSE),VLOOKUP("RR D (TP)",[1]Eingabe!A20:J20,5,FALSE)),"")</f>
        <v/>
      </c>
      <c r="E9" s="12" t="str">
        <f>IFERROR(IFERROR(VLOOKUP("RR D",[1]Eingabe!A20:J20,2,FALSE),VLOOKUP("RR D (TP)",[1]Eingabe!A20:J20,2,FALSE)),"")</f>
        <v/>
      </c>
      <c r="F9" s="30" t="str">
        <f>IFERROR(IFERROR(VLOOKUP("RR D",[1]Eingabe!A20:J20,7,FALSE),VLOOKUP("RR D (TP)",[1]Eingabe!A20:J20,7,FALSE)),"")</f>
        <v/>
      </c>
      <c r="G9" s="30" t="str">
        <f>IFERROR(IFERROR(VLOOKUP("RR D",[1]Eingabe!A20:J20,8,FALSE),VLOOKUP("RR D (TP)",[1]Eingabe!A20:J20,8,FALSE)),"")</f>
        <v/>
      </c>
      <c r="H9" s="30" t="str">
        <f>IFERROR(IFERROR(VLOOKUP("RR D",[1]Eingabe!A20:J20,9,FALSE),VLOOKUP("RR D (TP)",[1]Eingabe!A20:J20,9,FALSE)),"")</f>
        <v/>
      </c>
      <c r="I9" s="31" t="str">
        <f>IFERROR(IFERROR(VLOOKUP("RR D",[1]Eingabe!A20:J20,10,FALSE),VLOOKUP("RR D (TP)",[1]Eingabe!A20:J20,10,FALSE)),"")</f>
        <v/>
      </c>
      <c r="J9" s="28" t="str">
        <f t="shared" ref="J9:J40" si="0">IFERROR(RANK(I9,$I$9:$I$107),"")</f>
        <v/>
      </c>
      <c r="K9" s="4" t="str">
        <f>IFERROR(VLOOKUP(J9,[1]Punktevergabe!$A$2:$B$107,2,FALSE),"")</f>
        <v/>
      </c>
    </row>
    <row r="10" spans="1:11" ht="13.5" thickBot="1">
      <c r="A10" s="12" t="str">
        <f>IFERROR(IFERROR(VLOOKUP("RR D (TP)",[1]Eingabe!A19:J19,1,FALSE),VLOOKUP("RR D",[1]Eingabe!A19:J19,1,FALSE)),"")</f>
        <v/>
      </c>
      <c r="B10" s="12" t="str">
        <f>IFERROR(IFERROR(VLOOKUP("RR D",[1]Eingabe!A19:J19,3,FALSE),VLOOKUP("RR D (TP)",[1]Eingabe!A19:J19,3,FALSE)),"")</f>
        <v/>
      </c>
      <c r="C10" s="12" t="str">
        <f>IFERROR(IFERROR(VLOOKUP("RR D",[1]Eingabe!A19:J19,4,FALSE),VLOOKUP("RR D (TP)",[1]Eingabe!A19:J19,4,FALSE)),"")</f>
        <v/>
      </c>
      <c r="D10" s="12" t="str">
        <f>IFERROR(IFERROR(VLOOKUP("RR D",[1]Eingabe!A19:J19,5,FALSE),VLOOKUP("RR D (TP)",[1]Eingabe!A19:J19,5,FALSE)),"")</f>
        <v/>
      </c>
      <c r="E10" s="12" t="str">
        <f>IFERROR(IFERROR(VLOOKUP("RR D",[1]Eingabe!A19:J19,2,FALSE),VLOOKUP("RR D (TP)",[1]Eingabe!A19:J19,2,FALSE)),"")</f>
        <v/>
      </c>
      <c r="F10" s="30" t="str">
        <f>IFERROR(IFERROR(VLOOKUP("RR D",[1]Eingabe!A19:J19,7,FALSE),VLOOKUP("RR D (TP)",[1]Eingabe!A19:J19,7,FALSE)),"")</f>
        <v/>
      </c>
      <c r="G10" s="30" t="str">
        <f>IFERROR(IFERROR(VLOOKUP("RR D",[1]Eingabe!A19:J19,8,FALSE),VLOOKUP("RR D (TP)",[1]Eingabe!A19:J19,8,FALSE)),"")</f>
        <v/>
      </c>
      <c r="H10" s="30" t="str">
        <f>IFERROR(IFERROR(VLOOKUP("RR D",[1]Eingabe!A19:J19,9,FALSE),VLOOKUP("RR D (TP)",[1]Eingabe!A19:J19,9,FALSE)),"")</f>
        <v/>
      </c>
      <c r="I10" s="31" t="str">
        <f>IFERROR(IFERROR(VLOOKUP("RR D",[1]Eingabe!A19:J19,10,FALSE),VLOOKUP("RR D (TP)",[1]Eingabe!A19:J19,10,FALSE)),"")</f>
        <v/>
      </c>
      <c r="J10" s="28" t="str">
        <f t="shared" si="0"/>
        <v/>
      </c>
      <c r="K10" s="4" t="str">
        <f>IFERROR(VLOOKUP(J10,[1]Punktevergabe!$A$2:$B$107,2,FALSE),"")</f>
        <v/>
      </c>
    </row>
    <row r="11" spans="1:11" ht="13.5" thickBot="1">
      <c r="A11" s="12" t="str">
        <f>IFERROR(IFERROR(VLOOKUP("RR D (TP)",[1]Eingabe!A2:J2,1,FALSE),VLOOKUP("RR D",[1]Eingabe!A2:J2,1,FALSE)),"")</f>
        <v/>
      </c>
      <c r="B11" s="12" t="str">
        <f>IFERROR(IFERROR(VLOOKUP("RR D",[1]Eingabe!A2:J2,3,FALSE),VLOOKUP("RR D (TP)",[1]Eingabe!A2:J2,3,FALSE)),"")</f>
        <v/>
      </c>
      <c r="C11" s="12" t="str">
        <f>IFERROR(IFERROR(VLOOKUP("RR D",[1]Eingabe!A2:J2,4,FALSE),VLOOKUP("RR D (TP)",[1]Eingabe!A2:J2,4,FALSE)),"")</f>
        <v/>
      </c>
      <c r="D11" s="12" t="str">
        <f>IFERROR(IFERROR(VLOOKUP("RR D",[1]Eingabe!A2:J2,5,FALSE),VLOOKUP("RR D (TP)",[1]Eingabe!A2:J2,5,FALSE)),"")</f>
        <v/>
      </c>
      <c r="E11" s="12" t="str">
        <f>IFERROR(IFERROR(VLOOKUP("RR D",[1]Eingabe!A2:J2,2,FALSE),VLOOKUP("RR D (TP)",[1]Eingabe!A2:J2,2,FALSE)),"")</f>
        <v/>
      </c>
      <c r="F11" s="30" t="str">
        <f>IFERROR(IFERROR(VLOOKUP("RR D",[1]Eingabe!A2:J2,7,FALSE),VLOOKUP("RR D (TP)",[1]Eingabe!A2:J2,7,FALSE)),"")</f>
        <v/>
      </c>
      <c r="G11" s="30" t="str">
        <f>IFERROR(IFERROR(VLOOKUP("RR D",[1]Eingabe!A2:J2,8,FALSE),VLOOKUP("RR D (TP)",[1]Eingabe!A2:J2,8,FALSE)),"")</f>
        <v/>
      </c>
      <c r="H11" s="30" t="str">
        <f>IFERROR(IFERROR(VLOOKUP("RR D",[1]Eingabe!A2:J2,9,FALSE),VLOOKUP("RR D (TP)",[1]Eingabe!A2:J2,9,FALSE)),"")</f>
        <v/>
      </c>
      <c r="I11" s="31" t="str">
        <f>IFERROR(IFERROR(VLOOKUP("RR D",[1]Eingabe!A2:J2,10,FALSE),VLOOKUP("RR D (TP)",[1]Eingabe!A2:J2,10,FALSE)),"")</f>
        <v/>
      </c>
      <c r="J11" s="28" t="str">
        <f t="shared" si="0"/>
        <v/>
      </c>
      <c r="K11" s="4" t="str">
        <f>IFERROR(VLOOKUP(J11,[1]Punktevergabe!$A$2:$B$107,2,FALSE),"")</f>
        <v/>
      </c>
    </row>
    <row r="12" spans="1:11" ht="13.5" thickBot="1">
      <c r="A12" s="12" t="str">
        <f>IFERROR(IFERROR(VLOOKUP("RR D (TP)",[1]Eingabe!A3:J3,1,FALSE),VLOOKUP("RR D",[1]Eingabe!A3:J3,1,FALSE)),"")</f>
        <v/>
      </c>
      <c r="B12" s="12" t="str">
        <f>IFERROR(IFERROR(VLOOKUP("RR D",[1]Eingabe!A3:J3,3,FALSE),VLOOKUP("RR D (TP)",[1]Eingabe!A3:J3,3,FALSE)),"")</f>
        <v/>
      </c>
      <c r="C12" s="12" t="str">
        <f>IFERROR(IFERROR(VLOOKUP("RR D",[1]Eingabe!A3:J3,4,FALSE),VLOOKUP("RR D (TP)",[1]Eingabe!A3:J3,4,FALSE)),"")</f>
        <v/>
      </c>
      <c r="D12" s="12" t="str">
        <f>IFERROR(IFERROR(VLOOKUP("RR D",[1]Eingabe!A3:J3,5,FALSE),VLOOKUP("RR D (TP)",[1]Eingabe!A3:J3,5,FALSE)),"")</f>
        <v/>
      </c>
      <c r="E12" s="12" t="str">
        <f>IFERROR(IFERROR(VLOOKUP("RR D",[1]Eingabe!A3:J3,2,FALSE),VLOOKUP("RR D (TP)",[1]Eingabe!A3:J3,2,FALSE)),"")</f>
        <v/>
      </c>
      <c r="F12" s="30" t="str">
        <f>IFERROR(IFERROR(VLOOKUP("RR D",[1]Eingabe!A3:J3,7,FALSE),VLOOKUP("RR D (TP)",[1]Eingabe!A3:J3,7,FALSE)),"")</f>
        <v/>
      </c>
      <c r="G12" s="30" t="str">
        <f>IFERROR(IFERROR(VLOOKUP("RR D",[1]Eingabe!A3:J3,8,FALSE),VLOOKUP("RR D (TP)",[1]Eingabe!A3:J3,8,FALSE)),"")</f>
        <v/>
      </c>
      <c r="H12" s="30" t="str">
        <f>IFERROR(IFERROR(VLOOKUP("RR D",[1]Eingabe!A3:J3,9,FALSE),VLOOKUP("RR D (TP)",[1]Eingabe!A3:J3,9,FALSE)),"")</f>
        <v/>
      </c>
      <c r="I12" s="31" t="str">
        <f>IFERROR(IFERROR(VLOOKUP("RR D",[1]Eingabe!A3:J3,10,FALSE),VLOOKUP("RR D (TP)",[1]Eingabe!A3:J3,10,FALSE)),"")</f>
        <v/>
      </c>
      <c r="J12" s="28" t="str">
        <f t="shared" si="0"/>
        <v/>
      </c>
      <c r="K12" s="4" t="str">
        <f>IFERROR(VLOOKUP(J12,[1]Punktevergabe!$A$2:$B$107,2,FALSE),"")</f>
        <v/>
      </c>
    </row>
    <row r="13" spans="1:11" ht="13.5" thickBot="1">
      <c r="A13" s="12" t="str">
        <f>IFERROR(IFERROR(VLOOKUP("RR D (TP)",[1]Eingabe!A4:J4,1,FALSE),VLOOKUP("RR D",[1]Eingabe!A4:J4,1,FALSE)),"")</f>
        <v/>
      </c>
      <c r="B13" s="12" t="str">
        <f>IFERROR(IFERROR(VLOOKUP("RR D",[1]Eingabe!A4:J4,3,FALSE),VLOOKUP("RR D (TP)",[1]Eingabe!A4:J4,3,FALSE)),"")</f>
        <v/>
      </c>
      <c r="C13" s="12" t="str">
        <f>IFERROR(IFERROR(VLOOKUP("RR D",[1]Eingabe!A4:J4,4,FALSE),VLOOKUP("RR D (TP)",[1]Eingabe!A4:J4,4,FALSE)),"")</f>
        <v/>
      </c>
      <c r="D13" s="12" t="str">
        <f>IFERROR(IFERROR(VLOOKUP("RR D",[1]Eingabe!A4:J4,5,FALSE),VLOOKUP("RR D (TP)",[1]Eingabe!A4:J4,5,FALSE)),"")</f>
        <v/>
      </c>
      <c r="E13" s="12" t="str">
        <f>IFERROR(IFERROR(VLOOKUP("RR D",[1]Eingabe!A4:J4,2,FALSE),VLOOKUP("RR D (TP)",[1]Eingabe!A4:J4,2,FALSE)),"")</f>
        <v/>
      </c>
      <c r="F13" s="30" t="str">
        <f>IFERROR(IFERROR(VLOOKUP("RR D",[1]Eingabe!A4:J4,7,FALSE),VLOOKUP("RR D (TP)",[1]Eingabe!A4:J4,7,FALSE)),"")</f>
        <v/>
      </c>
      <c r="G13" s="30" t="str">
        <f>IFERROR(IFERROR(VLOOKUP("RR D",[1]Eingabe!A4:J4,8,FALSE),VLOOKUP("RR D (TP)",[1]Eingabe!A4:J4,8,FALSE)),"")</f>
        <v/>
      </c>
      <c r="H13" s="30" t="str">
        <f>IFERROR(IFERROR(VLOOKUP("RR D",[1]Eingabe!A4:J4,9,FALSE),VLOOKUP("RR D (TP)",[1]Eingabe!A4:J4,9,FALSE)),"")</f>
        <v/>
      </c>
      <c r="I13" s="31" t="str">
        <f>IFERROR(IFERROR(VLOOKUP("RR D",[1]Eingabe!A4:J4,10,FALSE),VLOOKUP("RR D (TP)",[1]Eingabe!A4:J4,10,FALSE)),"")</f>
        <v/>
      </c>
      <c r="J13" s="28" t="str">
        <f t="shared" si="0"/>
        <v/>
      </c>
      <c r="K13" s="4" t="str">
        <f>IFERROR(VLOOKUP(J13,[1]Punktevergabe!$A$2:$B$107,2,FALSE),"")</f>
        <v/>
      </c>
    </row>
    <row r="14" spans="1:11" ht="13.5" thickBot="1">
      <c r="A14" s="12" t="str">
        <f>IFERROR(IFERROR(VLOOKUP("RR D (TP)",[1]Eingabe!A5:J5,1,FALSE),VLOOKUP("RR D",[1]Eingabe!A5:J5,1,FALSE)),"")</f>
        <v/>
      </c>
      <c r="B14" s="12" t="str">
        <f>IFERROR(IFERROR(VLOOKUP("RR D",[1]Eingabe!A5:J5,3,FALSE),VLOOKUP("RR D (TP)",[1]Eingabe!A5:J5,3,FALSE)),"")</f>
        <v/>
      </c>
      <c r="C14" s="12" t="str">
        <f>IFERROR(IFERROR(VLOOKUP("RR D",[1]Eingabe!A5:J5,4,FALSE),VLOOKUP("RR D (TP)",[1]Eingabe!A5:J5,4,FALSE)),"")</f>
        <v/>
      </c>
      <c r="D14" s="12" t="str">
        <f>IFERROR(IFERROR(VLOOKUP("RR D",[1]Eingabe!A5:J5,5,FALSE),VLOOKUP("RR D (TP)",[1]Eingabe!A5:J5,5,FALSE)),"")</f>
        <v/>
      </c>
      <c r="E14" s="12" t="str">
        <f>IFERROR(IFERROR(VLOOKUP("RR D",[1]Eingabe!A5:J5,2,FALSE),VLOOKUP("RR D (TP)",[1]Eingabe!A5:J5,2,FALSE)),"")</f>
        <v/>
      </c>
      <c r="F14" s="30" t="str">
        <f>IFERROR(IFERROR(VLOOKUP("RR D",[1]Eingabe!A5:J5,7,FALSE),VLOOKUP("RR D (TP)",[1]Eingabe!A5:J5,7,FALSE)),"")</f>
        <v/>
      </c>
      <c r="G14" s="30" t="str">
        <f>IFERROR(IFERROR(VLOOKUP("RR D",[1]Eingabe!A5:J5,8,FALSE),VLOOKUP("RR D (TP)",[1]Eingabe!A5:J5,8,FALSE)),"")</f>
        <v/>
      </c>
      <c r="H14" s="30" t="str">
        <f>IFERROR(IFERROR(VLOOKUP("RR D",[1]Eingabe!A5:J5,9,FALSE),VLOOKUP("RR D (TP)",[1]Eingabe!A5:J5,9,FALSE)),"")</f>
        <v/>
      </c>
      <c r="I14" s="31" t="str">
        <f>IFERROR(IFERROR(VLOOKUP("RR D",[1]Eingabe!A5:J5,10,FALSE),VLOOKUP("RR D (TP)",[1]Eingabe!A5:J5,10,FALSE)),"")</f>
        <v/>
      </c>
      <c r="J14" s="28" t="str">
        <f t="shared" si="0"/>
        <v/>
      </c>
      <c r="K14" s="4" t="str">
        <f>IFERROR(VLOOKUP(J14,[1]Punktevergabe!$A$2:$B$107,2,FALSE),"")</f>
        <v/>
      </c>
    </row>
    <row r="15" spans="1:11" ht="13.5" thickBot="1">
      <c r="A15" s="12" t="str">
        <f>IFERROR(IFERROR(VLOOKUP("RR D (TP)",[1]Eingabe!A6:J6,1,FALSE),VLOOKUP("RR D",[1]Eingabe!A6:J6,1,FALSE)),"")</f>
        <v/>
      </c>
      <c r="B15" s="12" t="str">
        <f>IFERROR(IFERROR(VLOOKUP("RR D",[1]Eingabe!A6:J6,3,FALSE),VLOOKUP("RR D (TP)",[1]Eingabe!A6:J6,3,FALSE)),"")</f>
        <v/>
      </c>
      <c r="C15" s="12" t="str">
        <f>IFERROR(IFERROR(VLOOKUP("RR D",[1]Eingabe!A6:J6,4,FALSE),VLOOKUP("RR D (TP)",[1]Eingabe!A6:J6,4,FALSE)),"")</f>
        <v/>
      </c>
      <c r="D15" s="12" t="str">
        <f>IFERROR(IFERROR(VLOOKUP("RR D",[1]Eingabe!A6:J6,5,FALSE),VLOOKUP("RR D (TP)",[1]Eingabe!A6:J6,5,FALSE)),"")</f>
        <v/>
      </c>
      <c r="E15" s="12" t="str">
        <f>IFERROR(IFERROR(VLOOKUP("RR D",[1]Eingabe!A6:J6,2,FALSE),VLOOKUP("RR D (TP)",[1]Eingabe!A6:J6,2,FALSE)),"")</f>
        <v/>
      </c>
      <c r="F15" s="30" t="str">
        <f>IFERROR(IFERROR(VLOOKUP("RR D",[1]Eingabe!A6:J6,7,FALSE),VLOOKUP("RR D (TP)",[1]Eingabe!A6:J6,7,FALSE)),"")</f>
        <v/>
      </c>
      <c r="G15" s="30" t="str">
        <f>IFERROR(IFERROR(VLOOKUP("RR D",[1]Eingabe!A6:J6,8,FALSE),VLOOKUP("RR D (TP)",[1]Eingabe!A6:J6,8,FALSE)),"")</f>
        <v/>
      </c>
      <c r="H15" s="30" t="str">
        <f>IFERROR(IFERROR(VLOOKUP("RR D",[1]Eingabe!A6:J6,9,FALSE),VLOOKUP("RR D (TP)",[1]Eingabe!A6:J6,9,FALSE)),"")</f>
        <v/>
      </c>
      <c r="I15" s="31" t="str">
        <f>IFERROR(IFERROR(VLOOKUP("RR D",[1]Eingabe!A6:J6,10,FALSE),VLOOKUP("RR D (TP)",[1]Eingabe!A6:J6,10,FALSE)),"")</f>
        <v/>
      </c>
      <c r="J15" s="28" t="str">
        <f t="shared" si="0"/>
        <v/>
      </c>
      <c r="K15" s="4" t="str">
        <f>IFERROR(VLOOKUP(J15,[1]Punktevergabe!$A$2:$B$107,2,FALSE),"")</f>
        <v/>
      </c>
    </row>
    <row r="16" spans="1:11" ht="13.5" thickBot="1">
      <c r="A16" s="12" t="str">
        <f>IFERROR(IFERROR(VLOOKUP("RR D (TP)",[1]Eingabe!A7:J7,1,FALSE),VLOOKUP("RR D",[1]Eingabe!A7:J7,1,FALSE)),"")</f>
        <v/>
      </c>
      <c r="B16" s="12" t="str">
        <f>IFERROR(IFERROR(VLOOKUP("RR D",[1]Eingabe!A7:J7,3,FALSE),VLOOKUP("RR D (TP)",[1]Eingabe!A7:J7,3,FALSE)),"")</f>
        <v/>
      </c>
      <c r="C16" s="12" t="str">
        <f>IFERROR(IFERROR(VLOOKUP("RR D",[1]Eingabe!A7:J7,4,FALSE),VLOOKUP("RR D (TP)",[1]Eingabe!A7:J7,4,FALSE)),"")</f>
        <v/>
      </c>
      <c r="D16" s="12" t="str">
        <f>IFERROR(IFERROR(VLOOKUP("RR D",[1]Eingabe!A7:J7,5,FALSE),VLOOKUP("RR D (TP)",[1]Eingabe!A7:J7,5,FALSE)),"")</f>
        <v/>
      </c>
      <c r="E16" s="12" t="str">
        <f>IFERROR(IFERROR(VLOOKUP("RR D",[1]Eingabe!A7:J7,2,FALSE),VLOOKUP("RR D (TP)",[1]Eingabe!A7:J7,2,FALSE)),"")</f>
        <v/>
      </c>
      <c r="F16" s="30" t="str">
        <f>IFERROR(IFERROR(VLOOKUP("RR D",[1]Eingabe!A7:J7,7,FALSE),VLOOKUP("RR D (TP)",[1]Eingabe!A7:J7,7,FALSE)),"")</f>
        <v/>
      </c>
      <c r="G16" s="30" t="str">
        <f>IFERROR(IFERROR(VLOOKUP("RR D",[1]Eingabe!A7:J7,8,FALSE),VLOOKUP("RR D (TP)",[1]Eingabe!A7:J7,8,FALSE)),"")</f>
        <v/>
      </c>
      <c r="H16" s="30" t="str">
        <f>IFERROR(IFERROR(VLOOKUP("RR D",[1]Eingabe!A7:J7,9,FALSE),VLOOKUP("RR D (TP)",[1]Eingabe!A7:J7,9,FALSE)),"")</f>
        <v/>
      </c>
      <c r="I16" s="31" t="str">
        <f>IFERROR(IFERROR(VLOOKUP("RR D",[1]Eingabe!A7:J7,10,FALSE),VLOOKUP("RR D (TP)",[1]Eingabe!A7:J7,10,FALSE)),"")</f>
        <v/>
      </c>
      <c r="J16" s="28" t="str">
        <f t="shared" si="0"/>
        <v/>
      </c>
      <c r="K16" s="4" t="str">
        <f>IFERROR(VLOOKUP(J16,[1]Punktevergabe!$A$2:$B$107,2,FALSE),"")</f>
        <v/>
      </c>
    </row>
    <row r="17" spans="1:12" ht="13.5" thickBot="1">
      <c r="A17" s="12" t="str">
        <f>IFERROR(IFERROR(VLOOKUP("RR D (TP)",[1]Eingabe!A8:J8,1,FALSE),VLOOKUP("RR D",[1]Eingabe!A8:J8,1,FALSE)),"")</f>
        <v/>
      </c>
      <c r="B17" s="12" t="str">
        <f>IFERROR(IFERROR(VLOOKUP("RR D",[1]Eingabe!A8:J8,3,FALSE),VLOOKUP("RR D (TP)",[1]Eingabe!A8:J8,3,FALSE)),"")</f>
        <v/>
      </c>
      <c r="C17" s="12" t="str">
        <f>IFERROR(IFERROR(VLOOKUP("RR D",[1]Eingabe!A8:J8,4,FALSE),VLOOKUP("RR D (TP)",[1]Eingabe!A8:J8,4,FALSE)),"")</f>
        <v/>
      </c>
      <c r="D17" s="12" t="str">
        <f>IFERROR(IFERROR(VLOOKUP("RR D",[1]Eingabe!A8:J8,5,FALSE),VLOOKUP("RR D (TP)",[1]Eingabe!A8:J8,5,FALSE)),"")</f>
        <v/>
      </c>
      <c r="E17" s="12" t="str">
        <f>IFERROR(IFERROR(VLOOKUP("RR D",[1]Eingabe!A8:J8,2,FALSE),VLOOKUP("RR D (TP)",[1]Eingabe!A8:J8,2,FALSE)),"")</f>
        <v/>
      </c>
      <c r="F17" s="30" t="str">
        <f>IFERROR(IFERROR(VLOOKUP("RR D",[1]Eingabe!A8:J8,7,FALSE),VLOOKUP("RR D (TP)",[1]Eingabe!A8:J8,7,FALSE)),"")</f>
        <v/>
      </c>
      <c r="G17" s="30" t="str">
        <f>IFERROR(IFERROR(VLOOKUP("RR D",[1]Eingabe!A8:J8,8,FALSE),VLOOKUP("RR D (TP)",[1]Eingabe!A8:J8,8,FALSE)),"")</f>
        <v/>
      </c>
      <c r="H17" s="30" t="str">
        <f>IFERROR(IFERROR(VLOOKUP("RR D",[1]Eingabe!A8:J8,9,FALSE),VLOOKUP("RR D (TP)",[1]Eingabe!A8:J8,9,FALSE)),"")</f>
        <v/>
      </c>
      <c r="I17" s="31" t="str">
        <f>IFERROR(IFERROR(VLOOKUP("RR D",[1]Eingabe!A8:J8,10,FALSE),VLOOKUP("RR D (TP)",[1]Eingabe!A8:J8,10,FALSE)),"")</f>
        <v/>
      </c>
      <c r="J17" s="28" t="str">
        <f t="shared" si="0"/>
        <v/>
      </c>
      <c r="K17" s="4" t="str">
        <f>IFERROR(VLOOKUP(J17,[1]Punktevergabe!$A$2:$B$107,2,FALSE),"")</f>
        <v/>
      </c>
    </row>
    <row r="18" spans="1:12" ht="13.5" thickBot="1">
      <c r="A18" s="12" t="str">
        <f>IFERROR(IFERROR(VLOOKUP("RR D (TP)",[1]Eingabe!A9:J9,1,FALSE),VLOOKUP("RR D",[1]Eingabe!A9:J9,1,FALSE)),"")</f>
        <v/>
      </c>
      <c r="B18" s="12" t="str">
        <f>IFERROR(IFERROR(VLOOKUP("RR D",[1]Eingabe!A9:J9,3,FALSE),VLOOKUP("RR D (TP)",[1]Eingabe!A9:J9,3,FALSE)),"")</f>
        <v/>
      </c>
      <c r="C18" s="12" t="str">
        <f>IFERROR(IFERROR(VLOOKUP("RR D",[1]Eingabe!A9:J9,4,FALSE),VLOOKUP("RR D (TP)",[1]Eingabe!A9:J9,4,FALSE)),"")</f>
        <v/>
      </c>
      <c r="D18" s="12" t="str">
        <f>IFERROR(IFERROR(VLOOKUP("RR D",[1]Eingabe!A9:J9,5,FALSE),VLOOKUP("RR D (TP)",[1]Eingabe!A9:J9,5,FALSE)),"")</f>
        <v/>
      </c>
      <c r="E18" s="12" t="str">
        <f>IFERROR(IFERROR(VLOOKUP("RR D",[1]Eingabe!A9:J9,2,FALSE),VLOOKUP("RR D (TP)",[1]Eingabe!A9:J9,2,FALSE)),"")</f>
        <v/>
      </c>
      <c r="F18" s="30" t="str">
        <f>IFERROR(IFERROR(VLOOKUP("RR D",[1]Eingabe!A9:J9,7,FALSE),VLOOKUP("RR D (TP)",[1]Eingabe!A9:J9,7,FALSE)),"")</f>
        <v/>
      </c>
      <c r="G18" s="30" t="str">
        <f>IFERROR(IFERROR(VLOOKUP("RR D",[1]Eingabe!A9:J9,8,FALSE),VLOOKUP("RR D (TP)",[1]Eingabe!A9:J9,8,FALSE)),"")</f>
        <v/>
      </c>
      <c r="H18" s="30" t="str">
        <f>IFERROR(IFERROR(VLOOKUP("RR D",[1]Eingabe!A9:J9,9,FALSE),VLOOKUP("RR D (TP)",[1]Eingabe!A9:J9,9,FALSE)),"")</f>
        <v/>
      </c>
      <c r="I18" s="31" t="str">
        <f>IFERROR(IFERROR(VLOOKUP("RR D",[1]Eingabe!A9:J9,10,FALSE),VLOOKUP("RR D (TP)",[1]Eingabe!A9:J9,10,FALSE)),"")</f>
        <v/>
      </c>
      <c r="J18" s="28" t="str">
        <f t="shared" si="0"/>
        <v/>
      </c>
      <c r="K18" s="4" t="str">
        <f>IFERROR(VLOOKUP(J18,[1]Punktevergabe!$A$2:$B$107,2,FALSE),"")</f>
        <v/>
      </c>
    </row>
    <row r="19" spans="1:12" ht="13.5" thickBot="1">
      <c r="A19" s="12" t="str">
        <f>IFERROR(IFERROR(VLOOKUP("RR D (TP)",[1]Eingabe!A10:J10,1,FALSE),VLOOKUP("RR D",[1]Eingabe!A10:J10,1,FALSE)),"")</f>
        <v/>
      </c>
      <c r="B19" s="12" t="str">
        <f>IFERROR(IFERROR(VLOOKUP("RR D",[1]Eingabe!A10:J10,3,FALSE),VLOOKUP("RR D (TP)",[1]Eingabe!A10:J10,3,FALSE)),"")</f>
        <v/>
      </c>
      <c r="C19" s="12" t="str">
        <f>IFERROR(IFERROR(VLOOKUP("RR D",[1]Eingabe!A10:J10,4,FALSE),VLOOKUP("RR D (TP)",[1]Eingabe!A10:J10,4,FALSE)),"")</f>
        <v/>
      </c>
      <c r="D19" s="12" t="str">
        <f>IFERROR(IFERROR(VLOOKUP("RR D",[1]Eingabe!A10:J10,5,FALSE),VLOOKUP("RR D (TP)",[1]Eingabe!A10:J10,5,FALSE)),"")</f>
        <v/>
      </c>
      <c r="E19" s="12" t="str">
        <f>IFERROR(IFERROR(VLOOKUP("RR D",[1]Eingabe!A10:J10,2,FALSE),VLOOKUP("RR D (TP)",[1]Eingabe!A10:J10,2,FALSE)),"")</f>
        <v/>
      </c>
      <c r="F19" s="30" t="str">
        <f>IFERROR(IFERROR(VLOOKUP("RR D",[1]Eingabe!A10:J10,7,FALSE),VLOOKUP("RR D (TP)",[1]Eingabe!A10:J10,7,FALSE)),"")</f>
        <v/>
      </c>
      <c r="G19" s="30" t="str">
        <f>IFERROR(IFERROR(VLOOKUP("RR D",[1]Eingabe!A10:J10,8,FALSE),VLOOKUP("RR D (TP)",[1]Eingabe!A10:J10,8,FALSE)),"")</f>
        <v/>
      </c>
      <c r="H19" s="30" t="str">
        <f>IFERROR(IFERROR(VLOOKUP("RR D",[1]Eingabe!A10:J10,9,FALSE),VLOOKUP("RR D (TP)",[1]Eingabe!A10:J10,9,FALSE)),"")</f>
        <v/>
      </c>
      <c r="I19" s="31" t="str">
        <f>IFERROR(IFERROR(VLOOKUP("RR D",[1]Eingabe!A10:J10,10,FALSE),VLOOKUP("RR D (TP)",[1]Eingabe!A10:J10,10,FALSE)),"")</f>
        <v/>
      </c>
      <c r="J19" s="28" t="str">
        <f t="shared" si="0"/>
        <v/>
      </c>
      <c r="K19" s="4" t="str">
        <f>IFERROR(VLOOKUP(J19,[1]Punktevergabe!$A$2:$B$107,2,FALSE),"")</f>
        <v/>
      </c>
    </row>
    <row r="20" spans="1:12" ht="13.5" thickBot="1">
      <c r="A20" s="12" t="str">
        <f>IFERROR(IFERROR(VLOOKUP("RR D (TP)",[1]Eingabe!A11:J11,1,FALSE),VLOOKUP("RR D",[1]Eingabe!A11:J11,1,FALSE)),"")</f>
        <v/>
      </c>
      <c r="B20" s="12" t="str">
        <f>IFERROR(IFERROR(VLOOKUP("RR D",[1]Eingabe!A11:J11,3,FALSE),VLOOKUP("RR D (TP)",[1]Eingabe!A11:J11,3,FALSE)),"")</f>
        <v/>
      </c>
      <c r="C20" s="12" t="str">
        <f>IFERROR(IFERROR(VLOOKUP("RR D",[1]Eingabe!A11:J11,4,FALSE),VLOOKUP("RR D (TP)",[1]Eingabe!A11:J11,4,FALSE)),"")</f>
        <v/>
      </c>
      <c r="D20" s="12" t="str">
        <f>IFERROR(IFERROR(VLOOKUP("RR D",[1]Eingabe!A11:J11,5,FALSE),VLOOKUP("RR D (TP)",[1]Eingabe!A11:J11,5,FALSE)),"")</f>
        <v/>
      </c>
      <c r="E20" s="12" t="str">
        <f>IFERROR(IFERROR(VLOOKUP("RR D",[1]Eingabe!A11:J11,2,FALSE),VLOOKUP("RR D (TP)",[1]Eingabe!A11:J11,2,FALSE)),"")</f>
        <v/>
      </c>
      <c r="F20" s="30" t="str">
        <f>IFERROR(IFERROR(VLOOKUP("RR D",[1]Eingabe!A11:J11,7,FALSE),VLOOKUP("RR D (TP)",[1]Eingabe!A11:J11,7,FALSE)),"")</f>
        <v/>
      </c>
      <c r="G20" s="30" t="str">
        <f>IFERROR(IFERROR(VLOOKUP("RR D",[1]Eingabe!A11:J11,8,FALSE),VLOOKUP("RR D (TP)",[1]Eingabe!A11:J11,8,FALSE)),"")</f>
        <v/>
      </c>
      <c r="H20" s="30" t="str">
        <f>IFERROR(IFERROR(VLOOKUP("RR D",[1]Eingabe!A11:J11,9,FALSE),VLOOKUP("RR D (TP)",[1]Eingabe!A11:J11,9,FALSE)),"")</f>
        <v/>
      </c>
      <c r="I20" s="31" t="str">
        <f>IFERROR(IFERROR(VLOOKUP("RR D",[1]Eingabe!A11:J11,10,FALSE),VLOOKUP("RR D (TP)",[1]Eingabe!A11:J11,10,FALSE)),"")</f>
        <v/>
      </c>
      <c r="J20" s="28" t="str">
        <f t="shared" si="0"/>
        <v/>
      </c>
      <c r="K20" s="4" t="str">
        <f>IFERROR(VLOOKUP(J20,[1]Punktevergabe!$A$2:$B$107,2,FALSE),"")</f>
        <v/>
      </c>
    </row>
    <row r="21" spans="1:12" ht="13.5" thickBot="1">
      <c r="A21" s="12" t="str">
        <f>IFERROR(IFERROR(VLOOKUP("RR D (TP)",[1]Eingabe!A12:J12,1,FALSE),VLOOKUP("RR D",[1]Eingabe!A12:J12,1,FALSE)),"")</f>
        <v/>
      </c>
      <c r="B21" s="12" t="str">
        <f>IFERROR(IFERROR(VLOOKUP("RR D",[1]Eingabe!A12:J12,3,FALSE),VLOOKUP("RR D (TP)",[1]Eingabe!A12:J12,3,FALSE)),"")</f>
        <v/>
      </c>
      <c r="C21" s="12" t="str">
        <f>IFERROR(IFERROR(VLOOKUP("RR D",[1]Eingabe!A12:J12,4,FALSE),VLOOKUP("RR D (TP)",[1]Eingabe!A12:J12,4,FALSE)),"")</f>
        <v/>
      </c>
      <c r="D21" s="12" t="str">
        <f>IFERROR(IFERROR(VLOOKUP("RR D",[1]Eingabe!A12:J12,5,FALSE),VLOOKUP("RR D (TP)",[1]Eingabe!A12:J12,5,FALSE)),"")</f>
        <v/>
      </c>
      <c r="E21" s="12" t="str">
        <f>IFERROR(IFERROR(VLOOKUP("RR D",[1]Eingabe!A12:J12,2,FALSE),VLOOKUP("RR D (TP)",[1]Eingabe!A12:J12,2,FALSE)),"")</f>
        <v/>
      </c>
      <c r="F21" s="30" t="str">
        <f>IFERROR(IFERROR(VLOOKUP("RR D",[1]Eingabe!A12:J12,7,FALSE),VLOOKUP("RR D (TP)",[1]Eingabe!A12:J12,7,FALSE)),"")</f>
        <v/>
      </c>
      <c r="G21" s="30" t="str">
        <f>IFERROR(IFERROR(VLOOKUP("RR D",[1]Eingabe!A12:J12,8,FALSE),VLOOKUP("RR D (TP)",[1]Eingabe!A12:J12,8,FALSE)),"")</f>
        <v/>
      </c>
      <c r="H21" s="30" t="str">
        <f>IFERROR(IFERROR(VLOOKUP("RR D",[1]Eingabe!A12:J12,9,FALSE),VLOOKUP("RR D (TP)",[1]Eingabe!A12:J12,9,FALSE)),"")</f>
        <v/>
      </c>
      <c r="I21" s="31" t="str">
        <f>IFERROR(IFERROR(VLOOKUP("RR D",[1]Eingabe!A12:J12,10,FALSE),VLOOKUP("RR D (TP)",[1]Eingabe!A12:J12,10,FALSE)),"")</f>
        <v/>
      </c>
      <c r="J21" s="28" t="str">
        <f t="shared" si="0"/>
        <v/>
      </c>
      <c r="K21" s="4" t="str">
        <f>IFERROR(VLOOKUP(J21,[1]Punktevergabe!$A$2:$B$107,2,FALSE),"")</f>
        <v/>
      </c>
    </row>
    <row r="22" spans="1:12" ht="13.5" thickBot="1">
      <c r="A22" s="12" t="str">
        <f>IFERROR(IFERROR(VLOOKUP("RR D (TP)",[1]Eingabe!A13:J13,1,FALSE),VLOOKUP("RR D",[1]Eingabe!A13:J13,1,FALSE)),"")</f>
        <v/>
      </c>
      <c r="B22" s="12" t="str">
        <f>IFERROR(IFERROR(VLOOKUP("RR D",[1]Eingabe!A13:J13,3,FALSE),VLOOKUP("RR D (TP)",[1]Eingabe!A13:J13,3,FALSE)),"")</f>
        <v/>
      </c>
      <c r="C22" s="12" t="str">
        <f>IFERROR(IFERROR(VLOOKUP("RR D",[1]Eingabe!A13:J13,4,FALSE),VLOOKUP("RR D (TP)",[1]Eingabe!A13:J13,4,FALSE)),"")</f>
        <v/>
      </c>
      <c r="D22" s="12" t="str">
        <f>IFERROR(IFERROR(VLOOKUP("RR D",[1]Eingabe!A13:J13,5,FALSE),VLOOKUP("RR D (TP)",[1]Eingabe!A13:J13,5,FALSE)),"")</f>
        <v/>
      </c>
      <c r="E22" s="12" t="str">
        <f>IFERROR(IFERROR(VLOOKUP("RR D",[1]Eingabe!A13:J13,2,FALSE),VLOOKUP("RR D (TP)",[1]Eingabe!A13:J13,2,FALSE)),"")</f>
        <v/>
      </c>
      <c r="F22" s="30" t="str">
        <f>IFERROR(IFERROR(VLOOKUP("RR D",[1]Eingabe!A13:J13,7,FALSE),VLOOKUP("RR D (TP)",[1]Eingabe!A13:J13,7,FALSE)),"")</f>
        <v/>
      </c>
      <c r="G22" s="30" t="str">
        <f>IFERROR(IFERROR(VLOOKUP("RR D",[1]Eingabe!A13:J13,8,FALSE),VLOOKUP("RR D (TP)",[1]Eingabe!A13:J13,8,FALSE)),"")</f>
        <v/>
      </c>
      <c r="H22" s="30" t="str">
        <f>IFERROR(IFERROR(VLOOKUP("RR D",[1]Eingabe!A13:J13,9,FALSE),VLOOKUP("RR D (TP)",[1]Eingabe!A13:J13,9,FALSE)),"")</f>
        <v/>
      </c>
      <c r="I22" s="31" t="str">
        <f>IFERROR(IFERROR(VLOOKUP("RR D",[1]Eingabe!A13:J13,10,FALSE),VLOOKUP("RR D (TP)",[1]Eingabe!A13:J13,10,FALSE)),"")</f>
        <v/>
      </c>
      <c r="J22" s="28" t="str">
        <f t="shared" si="0"/>
        <v/>
      </c>
      <c r="K22" s="4" t="str">
        <f>IFERROR(VLOOKUP(J22,[1]Punktevergabe!$A$2:$B$107,2,FALSE),"")</f>
        <v/>
      </c>
    </row>
    <row r="23" spans="1:12" ht="13.5" thickBot="1">
      <c r="A23" s="12" t="str">
        <f>IFERROR(IFERROR(VLOOKUP("RR D (TP)",[1]Eingabe!A14:J14,1,FALSE),VLOOKUP("RR D",[1]Eingabe!A14:J14,1,FALSE)),"")</f>
        <v/>
      </c>
      <c r="B23" s="12" t="str">
        <f>IFERROR(IFERROR(VLOOKUP("RR D",[1]Eingabe!A14:J14,3,FALSE),VLOOKUP("RR D (TP)",[1]Eingabe!A14:J14,3,FALSE)),"")</f>
        <v/>
      </c>
      <c r="C23" s="12" t="str">
        <f>IFERROR(IFERROR(VLOOKUP("RR D",[1]Eingabe!A14:J14,4,FALSE),VLOOKUP("RR D (TP)",[1]Eingabe!A14:J14,4,FALSE)),"")</f>
        <v/>
      </c>
      <c r="D23" s="12" t="str">
        <f>IFERROR(IFERROR(VLOOKUP("RR D",[1]Eingabe!A14:J14,5,FALSE),VLOOKUP("RR D (TP)",[1]Eingabe!A14:J14,5,FALSE)),"")</f>
        <v/>
      </c>
      <c r="E23" s="12" t="str">
        <f>IFERROR(IFERROR(VLOOKUP("RR D",[1]Eingabe!A14:J14,2,FALSE),VLOOKUP("RR D (TP)",[1]Eingabe!A14:J14,2,FALSE)),"")</f>
        <v/>
      </c>
      <c r="F23" s="30" t="str">
        <f>IFERROR(IFERROR(VLOOKUP("RR D",[1]Eingabe!A14:J14,7,FALSE),VLOOKUP("RR D (TP)",[1]Eingabe!A14:J14,7,FALSE)),"")</f>
        <v/>
      </c>
      <c r="G23" s="30" t="str">
        <f>IFERROR(IFERROR(VLOOKUP("RR D",[1]Eingabe!A14:J14,8,FALSE),VLOOKUP("RR D (TP)",[1]Eingabe!A14:J14,8,FALSE)),"")</f>
        <v/>
      </c>
      <c r="H23" s="30" t="str">
        <f>IFERROR(IFERROR(VLOOKUP("RR D",[1]Eingabe!A14:J14,9,FALSE),VLOOKUP("RR D (TP)",[1]Eingabe!A14:J14,9,FALSE)),"")</f>
        <v/>
      </c>
      <c r="I23" s="31" t="str">
        <f>IFERROR(IFERROR(VLOOKUP("RR D",[1]Eingabe!A14:J14,10,FALSE),VLOOKUP("RR D (TP)",[1]Eingabe!A14:J14,10,FALSE)),"")</f>
        <v/>
      </c>
      <c r="J23" s="28" t="str">
        <f t="shared" si="0"/>
        <v/>
      </c>
      <c r="K23" s="4" t="str">
        <f>IFERROR(VLOOKUP(J23,[1]Punktevergabe!$A$2:$B$107,2,FALSE),"")</f>
        <v/>
      </c>
    </row>
    <row r="24" spans="1:12" ht="13.5" thickBot="1">
      <c r="A24" s="12" t="str">
        <f>IFERROR(IFERROR(VLOOKUP("RR D (TP)",[1]Eingabe!A15:J15,1,FALSE),VLOOKUP("RR D",[1]Eingabe!A15:J15,1,FALSE)),"")</f>
        <v/>
      </c>
      <c r="B24" s="12" t="str">
        <f>IFERROR(IFERROR(VLOOKUP("RR D",[1]Eingabe!A15:J15,3,FALSE),VLOOKUP("RR D (TP)",[1]Eingabe!A15:J15,3,FALSE)),"")</f>
        <v/>
      </c>
      <c r="C24" s="12" t="str">
        <f>IFERROR(IFERROR(VLOOKUP("RR D",[1]Eingabe!A15:J15,4,FALSE),VLOOKUP("RR D (TP)",[1]Eingabe!A15:J15,4,FALSE)),"")</f>
        <v/>
      </c>
      <c r="D24" s="12" t="str">
        <f>IFERROR(IFERROR(VLOOKUP("RR D",[1]Eingabe!A15:J15,5,FALSE),VLOOKUP("RR D (TP)",[1]Eingabe!A15:J15,5,FALSE)),"")</f>
        <v/>
      </c>
      <c r="E24" s="12" t="str">
        <f>IFERROR(IFERROR(VLOOKUP("RR D",[1]Eingabe!A15:J15,2,FALSE),VLOOKUP("RR D (TP)",[1]Eingabe!A15:J15,2,FALSE)),"")</f>
        <v/>
      </c>
      <c r="F24" s="30" t="str">
        <f>IFERROR(IFERROR(VLOOKUP("RR D",[1]Eingabe!A15:J15,7,FALSE),VLOOKUP("RR D (TP)",[1]Eingabe!A15:J15,7,FALSE)),"")</f>
        <v/>
      </c>
      <c r="G24" s="30" t="str">
        <f>IFERROR(IFERROR(VLOOKUP("RR D",[1]Eingabe!A15:J15,8,FALSE),VLOOKUP("RR D (TP)",[1]Eingabe!A15:J15,8,FALSE)),"")</f>
        <v/>
      </c>
      <c r="H24" s="30" t="str">
        <f>IFERROR(IFERROR(VLOOKUP("RR D",[1]Eingabe!A15:J15,9,FALSE),VLOOKUP("RR D (TP)",[1]Eingabe!A15:J15,9,FALSE)),"")</f>
        <v/>
      </c>
      <c r="I24" s="31" t="str">
        <f>IFERROR(IFERROR(VLOOKUP("RR D",[1]Eingabe!A15:J15,10,FALSE),VLOOKUP("RR D (TP)",[1]Eingabe!A15:J15,10,FALSE)),"")</f>
        <v/>
      </c>
      <c r="J24" s="28" t="str">
        <f t="shared" si="0"/>
        <v/>
      </c>
      <c r="K24" s="4" t="str">
        <f>IFERROR(VLOOKUP(J24,[1]Punktevergabe!$A$2:$B$107,2,FALSE),"")</f>
        <v/>
      </c>
    </row>
    <row r="25" spans="1:12" ht="13.5" thickBot="1">
      <c r="A25" s="12" t="str">
        <f>IFERROR(IFERROR(VLOOKUP("RR D (TP)",[1]Eingabe!A16:J16,1,FALSE),VLOOKUP("RR D",[1]Eingabe!A16:J16,1,FALSE)),"")</f>
        <v/>
      </c>
      <c r="B25" s="12" t="str">
        <f>IFERROR(IFERROR(VLOOKUP("RR D",[1]Eingabe!A16:J16,3,FALSE),VLOOKUP("RR D (TP)",[1]Eingabe!A16:J16,3,FALSE)),"")</f>
        <v/>
      </c>
      <c r="C25" s="12" t="str">
        <f>IFERROR(IFERROR(VLOOKUP("RR D",[1]Eingabe!A16:J16,4,FALSE),VLOOKUP("RR D (TP)",[1]Eingabe!A16:J16,4,FALSE)),"")</f>
        <v/>
      </c>
      <c r="D25" s="12" t="str">
        <f>IFERROR(IFERROR(VLOOKUP("RR D",[1]Eingabe!A16:J16,5,FALSE),VLOOKUP("RR D (TP)",[1]Eingabe!A16:J16,5,FALSE)),"")</f>
        <v/>
      </c>
      <c r="E25" s="12" t="str">
        <f>IFERROR(IFERROR(VLOOKUP("RR D",[1]Eingabe!A16:J16,2,FALSE),VLOOKUP("RR D (TP)",[1]Eingabe!A16:J16,2,FALSE)),"")</f>
        <v/>
      </c>
      <c r="F25" s="30" t="str">
        <f>IFERROR(IFERROR(VLOOKUP("RR D",[1]Eingabe!A16:J16,7,FALSE),VLOOKUP("RR D (TP)",[1]Eingabe!A16:J16,7,FALSE)),"")</f>
        <v/>
      </c>
      <c r="G25" s="30" t="str">
        <f>IFERROR(IFERROR(VLOOKUP("RR D",[1]Eingabe!A16:J16,8,FALSE),VLOOKUP("RR D (TP)",[1]Eingabe!A16:J16,8,FALSE)),"")</f>
        <v/>
      </c>
      <c r="H25" s="30" t="str">
        <f>IFERROR(IFERROR(VLOOKUP("RR D",[1]Eingabe!A16:J16,9,FALSE),VLOOKUP("RR D (TP)",[1]Eingabe!A16:J16,9,FALSE)),"")</f>
        <v/>
      </c>
      <c r="I25" s="31" t="str">
        <f>IFERROR(IFERROR(VLOOKUP("RR D",[1]Eingabe!A16:J16,10,FALSE),VLOOKUP("RR D (TP)",[1]Eingabe!A16:J16,10,FALSE)),"")</f>
        <v/>
      </c>
      <c r="J25" s="28" t="str">
        <f t="shared" si="0"/>
        <v/>
      </c>
      <c r="K25" s="4" t="str">
        <f>IFERROR(VLOOKUP(J25,[1]Punktevergabe!$A$2:$B$107,2,FALSE),"")</f>
        <v/>
      </c>
    </row>
    <row r="26" spans="1:12" ht="13.5" thickBot="1">
      <c r="A26" s="12" t="str">
        <f>IFERROR(IFERROR(VLOOKUP("RR D (TP)",[1]Eingabe!A17:J17,1,FALSE),VLOOKUP("RR D",[1]Eingabe!A17:J17,1,FALSE)),"")</f>
        <v/>
      </c>
      <c r="B26" s="12" t="str">
        <f>IFERROR(IFERROR(VLOOKUP("RR D",[1]Eingabe!A17:J17,3,FALSE),VLOOKUP("RR D (TP)",[1]Eingabe!A17:J17,3,FALSE)),"")</f>
        <v/>
      </c>
      <c r="C26" s="12" t="str">
        <f>IFERROR(IFERROR(VLOOKUP("RR D",[1]Eingabe!A17:J17,4,FALSE),VLOOKUP("RR D (TP)",[1]Eingabe!A17:J17,4,FALSE)),"")</f>
        <v/>
      </c>
      <c r="D26" s="12" t="str">
        <f>IFERROR(IFERROR(VLOOKUP("RR D",[1]Eingabe!A17:J17,5,FALSE),VLOOKUP("RR D (TP)",[1]Eingabe!A17:J17,5,FALSE)),"")</f>
        <v/>
      </c>
      <c r="E26" s="12" t="str">
        <f>IFERROR(IFERROR(VLOOKUP("RR D",[1]Eingabe!A17:J17,2,FALSE),VLOOKUP("RR D (TP)",[1]Eingabe!A17:J17,2,FALSE)),"")</f>
        <v/>
      </c>
      <c r="F26" s="30" t="str">
        <f>IFERROR(IFERROR(VLOOKUP("RR D",[1]Eingabe!A17:J17,7,FALSE),VLOOKUP("RR D (TP)",[1]Eingabe!A17:J17,7,FALSE)),"")</f>
        <v/>
      </c>
      <c r="G26" s="30" t="str">
        <f>IFERROR(IFERROR(VLOOKUP("RR D",[1]Eingabe!A17:J17,8,FALSE),VLOOKUP("RR D (TP)",[1]Eingabe!A17:J17,8,FALSE)),"")</f>
        <v/>
      </c>
      <c r="H26" s="30" t="str">
        <f>IFERROR(IFERROR(VLOOKUP("RR D",[1]Eingabe!A17:J17,9,FALSE),VLOOKUP("RR D (TP)",[1]Eingabe!A17:J17,9,FALSE)),"")</f>
        <v/>
      </c>
      <c r="I26" s="31" t="str">
        <f>IFERROR(IFERROR(VLOOKUP("RR D",[1]Eingabe!A17:J17,10,FALSE),VLOOKUP("RR D (TP)",[1]Eingabe!A17:J17,10,FALSE)),"")</f>
        <v/>
      </c>
      <c r="J26" s="28" t="str">
        <f t="shared" si="0"/>
        <v/>
      </c>
      <c r="K26" s="4" t="str">
        <f>IFERROR(VLOOKUP(J26,[1]Punktevergabe!$A$2:$B$107,2,FALSE),"")</f>
        <v/>
      </c>
    </row>
    <row r="27" spans="1:12" ht="13.5" thickBot="1">
      <c r="A27" s="12" t="str">
        <f>IFERROR(IFERROR(VLOOKUP("RR D (TP)",[1]Eingabe!A18:J18,1,FALSE),VLOOKUP("RR D",[1]Eingabe!A18:J18,1,FALSE)),"")</f>
        <v/>
      </c>
      <c r="B27" s="12" t="str">
        <f>IFERROR(IFERROR(VLOOKUP("RR D",[1]Eingabe!A18:J18,3,FALSE),VLOOKUP("RR D (TP)",[1]Eingabe!A18:J18,3,FALSE)),"")</f>
        <v/>
      </c>
      <c r="C27" s="12" t="str">
        <f>IFERROR(IFERROR(VLOOKUP("RR D",[1]Eingabe!A18:J18,4,FALSE),VLOOKUP("RR D (TP)",[1]Eingabe!A18:J18,4,FALSE)),"")</f>
        <v/>
      </c>
      <c r="D27" s="12" t="str">
        <f>IFERROR(IFERROR(VLOOKUP("RR D",[1]Eingabe!A18:J18,5,FALSE),VLOOKUP("RR D (TP)",[1]Eingabe!A18:J18,5,FALSE)),"")</f>
        <v/>
      </c>
      <c r="E27" s="12" t="str">
        <f>IFERROR(IFERROR(VLOOKUP("RR D",[1]Eingabe!A18:J18,2,FALSE),VLOOKUP("RR D (TP)",[1]Eingabe!A18:J18,2,FALSE)),"")</f>
        <v/>
      </c>
      <c r="F27" s="30" t="str">
        <f>IFERROR(IFERROR(VLOOKUP("RR D",[1]Eingabe!A18:J18,7,FALSE),VLOOKUP("RR D (TP)",[1]Eingabe!A18:J18,7,FALSE)),"")</f>
        <v/>
      </c>
      <c r="G27" s="30" t="str">
        <f>IFERROR(IFERROR(VLOOKUP("RR D",[1]Eingabe!A18:J18,8,FALSE),VLOOKUP("RR D (TP)",[1]Eingabe!A18:J18,8,FALSE)),"")</f>
        <v/>
      </c>
      <c r="H27" s="30" t="str">
        <f>IFERROR(IFERROR(VLOOKUP("RR D",[1]Eingabe!A18:J18,9,FALSE),VLOOKUP("RR D (TP)",[1]Eingabe!A18:J18,9,FALSE)),"")</f>
        <v/>
      </c>
      <c r="I27" s="31" t="str">
        <f>IFERROR(IFERROR(VLOOKUP("RR D",[1]Eingabe!A18:J18,10,FALSE),VLOOKUP("RR D (TP)",[1]Eingabe!A18:J18,10,FALSE)),"")</f>
        <v/>
      </c>
      <c r="J27" s="28" t="str">
        <f t="shared" si="0"/>
        <v/>
      </c>
      <c r="K27" s="4" t="str">
        <f>IFERROR(VLOOKUP(J27,[1]Punktevergabe!$A$2:$B$107,2,FALSE),"")</f>
        <v/>
      </c>
    </row>
    <row r="28" spans="1:12" ht="13.5" thickBot="1">
      <c r="A28" s="12" t="str">
        <f>IFERROR(IFERROR(VLOOKUP("RR D (TP)",[1]Eingabe!A21:J21,1,FALSE),VLOOKUP("RR D",[1]Eingabe!A21:J21,1,FALSE)),"")</f>
        <v/>
      </c>
      <c r="B28" s="12" t="str">
        <f>IFERROR(IFERROR(VLOOKUP("RR D",[1]Eingabe!A21:J21,3,FALSE),VLOOKUP("RR D (TP)",[1]Eingabe!A21:J21,3,FALSE)),"")</f>
        <v/>
      </c>
      <c r="C28" s="12" t="str">
        <f>IFERROR(IFERROR(VLOOKUP("RR D",[1]Eingabe!A21:J21,4,FALSE),VLOOKUP("RR D (TP)",[1]Eingabe!A21:J21,4,FALSE)),"")</f>
        <v/>
      </c>
      <c r="D28" s="12" t="str">
        <f>IFERROR(IFERROR(VLOOKUP("RR D",[1]Eingabe!A21:J21,5,FALSE),VLOOKUP("RR D (TP)",[1]Eingabe!A21:J21,5,FALSE)),"")</f>
        <v/>
      </c>
      <c r="E28" s="12" t="str">
        <f>IFERROR(IFERROR(VLOOKUP("RR D",[1]Eingabe!A21:J21,2,FALSE),VLOOKUP("RR D (TP)",[1]Eingabe!A21:J21,2,FALSE)),"")</f>
        <v/>
      </c>
      <c r="F28" s="30" t="str">
        <f>IFERROR(IFERROR(VLOOKUP("RR D",[1]Eingabe!A21:J21,7,FALSE),VLOOKUP("RR D (TP)",[1]Eingabe!A21:J21,7,FALSE)),"")</f>
        <v/>
      </c>
      <c r="G28" s="30" t="str">
        <f>IFERROR(IFERROR(VLOOKUP("RR D",[1]Eingabe!A21:J21,8,FALSE),VLOOKUP("RR D (TP)",[1]Eingabe!A21:J21,8,FALSE)),"")</f>
        <v/>
      </c>
      <c r="H28" s="30" t="str">
        <f>IFERROR(IFERROR(VLOOKUP("RR D",[1]Eingabe!A21:J21,9,FALSE),VLOOKUP("RR D (TP)",[1]Eingabe!A21:J21,9,FALSE)),"")</f>
        <v/>
      </c>
      <c r="I28" s="31" t="str">
        <f>IFERROR(IFERROR(VLOOKUP("RR D",[1]Eingabe!A21:J21,10,FALSE),VLOOKUP("RR D (TP)",[1]Eingabe!A21:J21,10,FALSE)),"")</f>
        <v/>
      </c>
      <c r="J28" s="28" t="str">
        <f t="shared" si="0"/>
        <v/>
      </c>
      <c r="K28" s="4" t="str">
        <f>IFERROR(VLOOKUP(J28,[1]Punktevergabe!$A$2:$B$107,2,FALSE),"")</f>
        <v/>
      </c>
      <c r="L28" s="6"/>
    </row>
    <row r="29" spans="1:12" ht="13.5" thickBot="1">
      <c r="A29" s="12" t="str">
        <f>IFERROR(IFERROR(VLOOKUP("RR D (TP)",[1]Eingabe!A22:J22,1,FALSE),VLOOKUP("RR D",[1]Eingabe!A22:J22,1,FALSE)),"")</f>
        <v/>
      </c>
      <c r="B29" s="12" t="str">
        <f>IFERROR(IFERROR(VLOOKUP("RR D",[1]Eingabe!A22:J22,3,FALSE),VLOOKUP("RR D (TP)",[1]Eingabe!A22:J22,3,FALSE)),"")</f>
        <v/>
      </c>
      <c r="C29" s="12" t="str">
        <f>IFERROR(IFERROR(VLOOKUP("RR D",[1]Eingabe!A22:J22,4,FALSE),VLOOKUP("RR D (TP)",[1]Eingabe!A22:J22,4,FALSE)),"")</f>
        <v/>
      </c>
      <c r="D29" s="12" t="str">
        <f>IFERROR(IFERROR(VLOOKUP("RR D",[1]Eingabe!A22:J22,5,FALSE),VLOOKUP("RR D (TP)",[1]Eingabe!A22:J22,5,FALSE)),"")</f>
        <v/>
      </c>
      <c r="E29" s="12" t="str">
        <f>IFERROR(IFERROR(VLOOKUP("RR D",[1]Eingabe!A22:J22,2,FALSE),VLOOKUP("RR D (TP)",[1]Eingabe!A22:J22,2,FALSE)),"")</f>
        <v/>
      </c>
      <c r="F29" s="30" t="str">
        <f>IFERROR(IFERROR(VLOOKUP("RR D",[1]Eingabe!A22:J22,7,FALSE),VLOOKUP("RR D (TP)",[1]Eingabe!A22:J22,7,FALSE)),"")</f>
        <v/>
      </c>
      <c r="G29" s="30" t="str">
        <f>IFERROR(IFERROR(VLOOKUP("RR D",[1]Eingabe!A22:J22,8,FALSE),VLOOKUP("RR D (TP)",[1]Eingabe!A22:J22,8,FALSE)),"")</f>
        <v/>
      </c>
      <c r="H29" s="30" t="str">
        <f>IFERROR(IFERROR(VLOOKUP("RR D",[1]Eingabe!A22:J22,9,FALSE),VLOOKUP("RR D (TP)",[1]Eingabe!A22:J22,9,FALSE)),"")</f>
        <v/>
      </c>
      <c r="I29" s="31" t="str">
        <f>IFERROR(IFERROR(VLOOKUP("RR D",[1]Eingabe!A22:J22,10,FALSE),VLOOKUP("RR D (TP)",[1]Eingabe!A22:J22,10,FALSE)),"")</f>
        <v/>
      </c>
      <c r="J29" s="28" t="str">
        <f t="shared" si="0"/>
        <v/>
      </c>
      <c r="K29" s="4" t="str">
        <f>IFERROR(VLOOKUP(J29,[1]Punktevergabe!$A$2:$B$107,2,FALSE),"")</f>
        <v/>
      </c>
      <c r="L29" s="6"/>
    </row>
    <row r="30" spans="1:12" ht="13.5" thickBot="1">
      <c r="A30" s="12" t="str">
        <f>IFERROR(IFERROR(VLOOKUP("RR D (TP)",[1]Eingabe!A23:J23,1,FALSE),VLOOKUP("RR D",[1]Eingabe!A23:J23,1,FALSE)),"")</f>
        <v/>
      </c>
      <c r="B30" s="12" t="str">
        <f>IFERROR(IFERROR(VLOOKUP("RR D",[1]Eingabe!A23:J23,3,FALSE),VLOOKUP("RR D (TP)",[1]Eingabe!A23:J23,3,FALSE)),"")</f>
        <v/>
      </c>
      <c r="C30" s="12" t="str">
        <f>IFERROR(IFERROR(VLOOKUP("RR D",[1]Eingabe!A23:J23,4,FALSE),VLOOKUP("RR D (TP)",[1]Eingabe!A23:J23,4,FALSE)),"")</f>
        <v/>
      </c>
      <c r="D30" s="12" t="str">
        <f>IFERROR(IFERROR(VLOOKUP("RR D",[1]Eingabe!A23:J23,5,FALSE),VLOOKUP("RR D (TP)",[1]Eingabe!A23:J23,5,FALSE)),"")</f>
        <v/>
      </c>
      <c r="E30" s="12" t="str">
        <f>IFERROR(IFERROR(VLOOKUP("RR D",[1]Eingabe!A23:J23,2,FALSE),VLOOKUP("RR D (TP)",[1]Eingabe!A23:J23,2,FALSE)),"")</f>
        <v/>
      </c>
      <c r="F30" s="30" t="str">
        <f>IFERROR(IFERROR(VLOOKUP("RR D",[1]Eingabe!A23:J23,7,FALSE),VLOOKUP("RR D (TP)",[1]Eingabe!A23:J23,7,FALSE)),"")</f>
        <v/>
      </c>
      <c r="G30" s="30" t="str">
        <f>IFERROR(IFERROR(VLOOKUP("RR D",[1]Eingabe!A23:J23,8,FALSE),VLOOKUP("RR D (TP)",[1]Eingabe!A23:J23,8,FALSE)),"")</f>
        <v/>
      </c>
      <c r="H30" s="30" t="str">
        <f>IFERROR(IFERROR(VLOOKUP("RR D",[1]Eingabe!A23:J23,9,FALSE),VLOOKUP("RR D (TP)",[1]Eingabe!A23:J23,9,FALSE)),"")</f>
        <v/>
      </c>
      <c r="I30" s="31" t="str">
        <f>IFERROR(IFERROR(VLOOKUP("RR D",[1]Eingabe!A23:J23,10,FALSE),VLOOKUP("RR D (TP)",[1]Eingabe!A23:J23,10,FALSE)),"")</f>
        <v/>
      </c>
      <c r="J30" s="28" t="str">
        <f t="shared" si="0"/>
        <v/>
      </c>
      <c r="K30" s="4" t="str">
        <f>IFERROR(VLOOKUP(J30,[1]Punktevergabe!$A$2:$B$107,2,FALSE),"")</f>
        <v/>
      </c>
      <c r="L30" s="6"/>
    </row>
    <row r="31" spans="1:12" ht="13.5" thickBot="1">
      <c r="A31" s="12" t="str">
        <f>IFERROR(IFERROR(VLOOKUP("RR D (TP)",[1]Eingabe!A24:J24,1,FALSE),VLOOKUP("RR D",[1]Eingabe!A24:J24,1,FALSE)),"")</f>
        <v/>
      </c>
      <c r="B31" s="12" t="str">
        <f>IFERROR(IFERROR(VLOOKUP("RR D",[1]Eingabe!A24:J24,3,FALSE),VLOOKUP("RR D (TP)",[1]Eingabe!A24:J24,3,FALSE)),"")</f>
        <v/>
      </c>
      <c r="C31" s="12" t="str">
        <f>IFERROR(IFERROR(VLOOKUP("RR D",[1]Eingabe!A24:J24,4,FALSE),VLOOKUP("RR D (TP)",[1]Eingabe!A24:J24,4,FALSE)),"")</f>
        <v/>
      </c>
      <c r="D31" s="12" t="str">
        <f>IFERROR(IFERROR(VLOOKUP("RR D",[1]Eingabe!A24:J24,5,FALSE),VLOOKUP("RR D (TP)",[1]Eingabe!A24:J24,5,FALSE)),"")</f>
        <v/>
      </c>
      <c r="E31" s="12" t="str">
        <f>IFERROR(IFERROR(VLOOKUP("RR D",[1]Eingabe!A24:J24,2,FALSE),VLOOKUP("RR D (TP)",[1]Eingabe!A24:J24,2,FALSE)),"")</f>
        <v/>
      </c>
      <c r="F31" s="30" t="str">
        <f>IFERROR(IFERROR(VLOOKUP("RR D",[1]Eingabe!A24:J24,7,FALSE),VLOOKUP("RR D (TP)",[1]Eingabe!A24:J24,7,FALSE)),"")</f>
        <v/>
      </c>
      <c r="G31" s="30" t="str">
        <f>IFERROR(IFERROR(VLOOKUP("RR D",[1]Eingabe!A24:J24,8,FALSE),VLOOKUP("RR D (TP)",[1]Eingabe!A24:J24,8,FALSE)),"")</f>
        <v/>
      </c>
      <c r="H31" s="30" t="str">
        <f>IFERROR(IFERROR(VLOOKUP("RR D",[1]Eingabe!A24:J24,9,FALSE),VLOOKUP("RR D (TP)",[1]Eingabe!A24:J24,9,FALSE)),"")</f>
        <v/>
      </c>
      <c r="I31" s="31" t="str">
        <f>IFERROR(IFERROR(VLOOKUP("RR D",[1]Eingabe!A24:J24,10,FALSE),VLOOKUP("RR D (TP)",[1]Eingabe!A24:J24,10,FALSE)),"")</f>
        <v/>
      </c>
      <c r="J31" s="28" t="str">
        <f t="shared" si="0"/>
        <v/>
      </c>
      <c r="K31" s="4" t="str">
        <f>IFERROR(VLOOKUP(J31,[1]Punktevergabe!$A$2:$B$107,2,FALSE),"")</f>
        <v/>
      </c>
      <c r="L31" s="6"/>
    </row>
    <row r="32" spans="1:12" ht="13.5" thickBot="1">
      <c r="A32" s="12" t="str">
        <f>IFERROR(IFERROR(VLOOKUP("RR D (TP)",[1]Eingabe!A25:J25,1,FALSE),VLOOKUP("RR D",[1]Eingabe!A25:J25,1,FALSE)),"")</f>
        <v/>
      </c>
      <c r="B32" s="12" t="str">
        <f>IFERROR(IFERROR(VLOOKUP("RR D",[1]Eingabe!A25:J25,3,FALSE),VLOOKUP("RR D (TP)",[1]Eingabe!A25:J25,3,FALSE)),"")</f>
        <v/>
      </c>
      <c r="C32" s="12" t="str">
        <f>IFERROR(IFERROR(VLOOKUP("RR D",[1]Eingabe!A25:J25,4,FALSE),VLOOKUP("RR D (TP)",[1]Eingabe!A25:J25,4,FALSE)),"")</f>
        <v/>
      </c>
      <c r="D32" s="12" t="str">
        <f>IFERROR(IFERROR(VLOOKUP("RR D",[1]Eingabe!A25:J25,5,FALSE),VLOOKUP("RR D (TP)",[1]Eingabe!A25:J25,5,FALSE)),"")</f>
        <v/>
      </c>
      <c r="E32" s="12" t="str">
        <f>IFERROR(IFERROR(VLOOKUP("RR D",[1]Eingabe!A25:J25,2,FALSE),VLOOKUP("RR D (TP)",[1]Eingabe!A25:J25,2,FALSE)),"")</f>
        <v/>
      </c>
      <c r="F32" s="30" t="str">
        <f>IFERROR(IFERROR(VLOOKUP("RR D",[1]Eingabe!A25:J25,7,FALSE),VLOOKUP("RR D (TP)",[1]Eingabe!A25:J25,7,FALSE)),"")</f>
        <v/>
      </c>
      <c r="G32" s="30" t="str">
        <f>IFERROR(IFERROR(VLOOKUP("RR D",[1]Eingabe!A25:J25,8,FALSE),VLOOKUP("RR D (TP)",[1]Eingabe!A25:J25,8,FALSE)),"")</f>
        <v/>
      </c>
      <c r="H32" s="30" t="str">
        <f>IFERROR(IFERROR(VLOOKUP("RR D",[1]Eingabe!A25:J25,9,FALSE),VLOOKUP("RR D (TP)",[1]Eingabe!A25:J25,9,FALSE)),"")</f>
        <v/>
      </c>
      <c r="I32" s="31" t="str">
        <f>IFERROR(IFERROR(VLOOKUP("RR D",[1]Eingabe!A25:J25,10,FALSE),VLOOKUP("RR D (TP)",[1]Eingabe!A25:J25,10,FALSE)),"")</f>
        <v/>
      </c>
      <c r="J32" s="28" t="str">
        <f t="shared" si="0"/>
        <v/>
      </c>
      <c r="K32" s="4" t="str">
        <f>IFERROR(VLOOKUP(J32,[1]Punktevergabe!$A$2:$B$107,2,FALSE),"")</f>
        <v/>
      </c>
      <c r="L32" s="6"/>
    </row>
    <row r="33" spans="1:12" ht="13.5" thickBot="1">
      <c r="A33" s="12" t="str">
        <f>IFERROR(IFERROR(VLOOKUP("RR D (TP)",[1]Eingabe!A26:J26,1,FALSE),VLOOKUP("RR D",[1]Eingabe!A26:J26,1,FALSE)),"")</f>
        <v/>
      </c>
      <c r="B33" s="12" t="str">
        <f>IFERROR(IFERROR(VLOOKUP("RR D",[1]Eingabe!A26:J26,3,FALSE),VLOOKUP("RR D (TP)",[1]Eingabe!A26:J26,3,FALSE)),"")</f>
        <v/>
      </c>
      <c r="C33" s="12" t="str">
        <f>IFERROR(IFERROR(VLOOKUP("RR D",[1]Eingabe!A26:J26,4,FALSE),VLOOKUP("RR D (TP)",[1]Eingabe!A26:J26,4,FALSE)),"")</f>
        <v/>
      </c>
      <c r="D33" s="12" t="str">
        <f>IFERROR(IFERROR(VLOOKUP("RR D",[1]Eingabe!A26:J26,5,FALSE),VLOOKUP("RR D (TP)",[1]Eingabe!A26:J26,5,FALSE)),"")</f>
        <v/>
      </c>
      <c r="E33" s="12" t="str">
        <f>IFERROR(IFERROR(VLOOKUP("RR D",[1]Eingabe!A26:J26,2,FALSE),VLOOKUP("RR D (TP)",[1]Eingabe!A26:J26,2,FALSE)),"")</f>
        <v/>
      </c>
      <c r="F33" s="30" t="str">
        <f>IFERROR(IFERROR(VLOOKUP("RR D",[1]Eingabe!A26:J26,7,FALSE),VLOOKUP("RR D (TP)",[1]Eingabe!A26:J26,7,FALSE)),"")</f>
        <v/>
      </c>
      <c r="G33" s="30" t="str">
        <f>IFERROR(IFERROR(VLOOKUP("RR D",[1]Eingabe!A26:J26,8,FALSE),VLOOKUP("RR D (TP)",[1]Eingabe!A26:J26,8,FALSE)),"")</f>
        <v/>
      </c>
      <c r="H33" s="30" t="str">
        <f>IFERROR(IFERROR(VLOOKUP("RR D",[1]Eingabe!A26:J26,9,FALSE),VLOOKUP("RR D (TP)",[1]Eingabe!A26:J26,9,FALSE)),"")</f>
        <v/>
      </c>
      <c r="I33" s="31" t="str">
        <f>IFERROR(IFERROR(VLOOKUP("RR D",[1]Eingabe!A26:J26,10,FALSE),VLOOKUP("RR D (TP)",[1]Eingabe!A26:J26,10,FALSE)),"")</f>
        <v/>
      </c>
      <c r="J33" s="28" t="str">
        <f t="shared" si="0"/>
        <v/>
      </c>
      <c r="K33" s="4" t="str">
        <f>IFERROR(VLOOKUP(J33,[1]Punktevergabe!$A$2:$B$107,2,FALSE),"")</f>
        <v/>
      </c>
      <c r="L33" s="6"/>
    </row>
    <row r="34" spans="1:12" ht="13.5" thickBot="1">
      <c r="A34" s="12" t="str">
        <f>IFERROR(IFERROR(VLOOKUP("RR D (TP)",[1]Eingabe!A27:J27,1,FALSE),VLOOKUP("RR D",[1]Eingabe!A27:J27,1,FALSE)),"")</f>
        <v/>
      </c>
      <c r="B34" s="12" t="str">
        <f>IFERROR(IFERROR(VLOOKUP("RR D",[1]Eingabe!A27:J27,3,FALSE),VLOOKUP("RR D (TP)",[1]Eingabe!A27:J27,3,FALSE)),"")</f>
        <v/>
      </c>
      <c r="C34" s="12" t="str">
        <f>IFERROR(IFERROR(VLOOKUP("RR D",[1]Eingabe!A27:J27,4,FALSE),VLOOKUP("RR D (TP)",[1]Eingabe!A27:J27,4,FALSE)),"")</f>
        <v/>
      </c>
      <c r="D34" s="12" t="str">
        <f>IFERROR(IFERROR(VLOOKUP("RR D",[1]Eingabe!A27:J27,5,FALSE),VLOOKUP("RR D (TP)",[1]Eingabe!A27:J27,5,FALSE)),"")</f>
        <v/>
      </c>
      <c r="E34" s="12" t="str">
        <f>IFERROR(IFERROR(VLOOKUP("RR D",[1]Eingabe!A27:J27,2,FALSE),VLOOKUP("RR D (TP)",[1]Eingabe!A27:J27,2,FALSE)),"")</f>
        <v/>
      </c>
      <c r="F34" s="30" t="str">
        <f>IFERROR(IFERROR(VLOOKUP("RR D",[1]Eingabe!A27:J27,7,FALSE),VLOOKUP("RR D (TP)",[1]Eingabe!A27:J27,7,FALSE)),"")</f>
        <v/>
      </c>
      <c r="G34" s="30" t="str">
        <f>IFERROR(IFERROR(VLOOKUP("RR D",[1]Eingabe!A27:J27,8,FALSE),VLOOKUP("RR D (TP)",[1]Eingabe!A27:J27,8,FALSE)),"")</f>
        <v/>
      </c>
      <c r="H34" s="30" t="str">
        <f>IFERROR(IFERROR(VLOOKUP("RR D",[1]Eingabe!A27:J27,9,FALSE),VLOOKUP("RR D (TP)",[1]Eingabe!A27:J27,9,FALSE)),"")</f>
        <v/>
      </c>
      <c r="I34" s="31" t="str">
        <f>IFERROR(IFERROR(VLOOKUP("RR D",[1]Eingabe!A27:J27,10,FALSE),VLOOKUP("RR D (TP)",[1]Eingabe!A27:J27,10,FALSE)),"")</f>
        <v/>
      </c>
      <c r="J34" s="28" t="str">
        <f t="shared" si="0"/>
        <v/>
      </c>
      <c r="K34" s="4" t="str">
        <f>IFERROR(VLOOKUP(J34,[1]Punktevergabe!$A$2:$B$107,2,FALSE),"")</f>
        <v/>
      </c>
      <c r="L34" s="6"/>
    </row>
    <row r="35" spans="1:12" ht="13.5" thickBot="1">
      <c r="A35" s="12" t="str">
        <f>IFERROR(IFERROR(VLOOKUP("RR D (TP)",[1]Eingabe!A28:J28,1,FALSE),VLOOKUP("RR D",[1]Eingabe!A28:J28,1,FALSE)),"")</f>
        <v/>
      </c>
      <c r="B35" s="12" t="str">
        <f>IFERROR(IFERROR(VLOOKUP("RR D",[1]Eingabe!A28:J28,3,FALSE),VLOOKUP("RR D (TP)",[1]Eingabe!A28:J28,3,FALSE)),"")</f>
        <v/>
      </c>
      <c r="C35" s="12" t="str">
        <f>IFERROR(IFERROR(VLOOKUP("RR D",[1]Eingabe!A28:J28,4,FALSE),VLOOKUP("RR D (TP)",[1]Eingabe!A28:J28,4,FALSE)),"")</f>
        <v/>
      </c>
      <c r="D35" s="12" t="str">
        <f>IFERROR(IFERROR(VLOOKUP("RR D",[1]Eingabe!A28:J28,5,FALSE),VLOOKUP("RR D (TP)",[1]Eingabe!A28:J28,5,FALSE)),"")</f>
        <v/>
      </c>
      <c r="E35" s="12" t="str">
        <f>IFERROR(IFERROR(VLOOKUP("RR D",[1]Eingabe!A28:J28,2,FALSE),VLOOKUP("RR D (TP)",[1]Eingabe!A28:J28,2,FALSE)),"")</f>
        <v/>
      </c>
      <c r="F35" s="30" t="str">
        <f>IFERROR(IFERROR(VLOOKUP("RR D",[1]Eingabe!A28:J28,7,FALSE),VLOOKUP("RR D (TP)",[1]Eingabe!A28:J28,7,FALSE)),"")</f>
        <v/>
      </c>
      <c r="G35" s="30" t="str">
        <f>IFERROR(IFERROR(VLOOKUP("RR D",[1]Eingabe!A28:J28,8,FALSE),VLOOKUP("RR D (TP)",[1]Eingabe!A28:J28,8,FALSE)),"")</f>
        <v/>
      </c>
      <c r="H35" s="30" t="str">
        <f>IFERROR(IFERROR(VLOOKUP("RR D",[1]Eingabe!A28:J28,9,FALSE),VLOOKUP("RR D (TP)",[1]Eingabe!A28:J28,9,FALSE)),"")</f>
        <v/>
      </c>
      <c r="I35" s="31" t="str">
        <f>IFERROR(IFERROR(VLOOKUP("RR D",[1]Eingabe!A28:J28,10,FALSE),VLOOKUP("RR D (TP)",[1]Eingabe!A28:J28,10,FALSE)),"")</f>
        <v/>
      </c>
      <c r="J35" s="28" t="str">
        <f t="shared" si="0"/>
        <v/>
      </c>
      <c r="K35" s="4" t="str">
        <f>IFERROR(VLOOKUP(J35,[1]Punktevergabe!$A$2:$B$107,2,FALSE),"")</f>
        <v/>
      </c>
      <c r="L35" s="6"/>
    </row>
    <row r="36" spans="1:12" ht="13.5" thickBot="1">
      <c r="A36" s="12" t="str">
        <f>IFERROR(IFERROR(VLOOKUP("RR D (TP)",[1]Eingabe!A29:J29,1,FALSE),VLOOKUP("RR D",[1]Eingabe!A29:J29,1,FALSE)),"")</f>
        <v/>
      </c>
      <c r="B36" s="12" t="str">
        <f>IFERROR(IFERROR(VLOOKUP("RR D",[1]Eingabe!A29:J29,3,FALSE),VLOOKUP("RR D (TP)",[1]Eingabe!A29:J29,3,FALSE)),"")</f>
        <v/>
      </c>
      <c r="C36" s="12" t="str">
        <f>IFERROR(IFERROR(VLOOKUP("RR D",[1]Eingabe!A29:J29,4,FALSE),VLOOKUP("RR D (TP)",[1]Eingabe!A29:J29,4,FALSE)),"")</f>
        <v/>
      </c>
      <c r="D36" s="12" t="str">
        <f>IFERROR(IFERROR(VLOOKUP("RR D",[1]Eingabe!A29:J29,5,FALSE),VLOOKUP("RR D (TP)",[1]Eingabe!A29:J29,5,FALSE)),"")</f>
        <v/>
      </c>
      <c r="E36" s="12" t="str">
        <f>IFERROR(IFERROR(VLOOKUP("RR D",[1]Eingabe!A29:J29,2,FALSE),VLOOKUP("RR D (TP)",[1]Eingabe!A29:J29,2,FALSE)),"")</f>
        <v/>
      </c>
      <c r="F36" s="30" t="str">
        <f>IFERROR(IFERROR(VLOOKUP("RR D",[1]Eingabe!A29:J29,7,FALSE),VLOOKUP("RR D (TP)",[1]Eingabe!A29:J29,7,FALSE)),"")</f>
        <v/>
      </c>
      <c r="G36" s="30" t="str">
        <f>IFERROR(IFERROR(VLOOKUP("RR D",[1]Eingabe!A29:J29,8,FALSE),VLOOKUP("RR D (TP)",[1]Eingabe!A29:J29,8,FALSE)),"")</f>
        <v/>
      </c>
      <c r="H36" s="30" t="str">
        <f>IFERROR(IFERROR(VLOOKUP("RR D",[1]Eingabe!A29:J29,9,FALSE),VLOOKUP("RR D (TP)",[1]Eingabe!A29:J29,9,FALSE)),"")</f>
        <v/>
      </c>
      <c r="I36" s="31" t="str">
        <f>IFERROR(IFERROR(VLOOKUP("RR D",[1]Eingabe!A29:J29,10,FALSE),VLOOKUP("RR D (TP)",[1]Eingabe!A29:J29,10,FALSE)),"")</f>
        <v/>
      </c>
      <c r="J36" s="28" t="str">
        <f t="shared" si="0"/>
        <v/>
      </c>
      <c r="K36" s="4" t="str">
        <f>IFERROR(VLOOKUP(J36,[1]Punktevergabe!$A$2:$B$107,2,FALSE),"")</f>
        <v/>
      </c>
      <c r="L36" s="6"/>
    </row>
    <row r="37" spans="1:12" ht="13.5" thickBot="1">
      <c r="A37" s="12" t="str">
        <f>IFERROR(IFERROR(VLOOKUP("RR D (TP)",[1]Eingabe!A30:J30,1,FALSE),VLOOKUP("RR D",[1]Eingabe!A30:J30,1,FALSE)),"")</f>
        <v/>
      </c>
      <c r="B37" s="12" t="str">
        <f>IFERROR(IFERROR(VLOOKUP("RR D",[1]Eingabe!A30:J30,3,FALSE),VLOOKUP("RR D (TP)",[1]Eingabe!A30:J30,3,FALSE)),"")</f>
        <v/>
      </c>
      <c r="C37" s="12" t="str">
        <f>IFERROR(IFERROR(VLOOKUP("RR D",[1]Eingabe!A30:J30,4,FALSE),VLOOKUP("RR D (TP)",[1]Eingabe!A30:J30,4,FALSE)),"")</f>
        <v/>
      </c>
      <c r="D37" s="12" t="str">
        <f>IFERROR(IFERROR(VLOOKUP("RR D",[1]Eingabe!A30:J30,5,FALSE),VLOOKUP("RR D (TP)",[1]Eingabe!A30:J30,5,FALSE)),"")</f>
        <v/>
      </c>
      <c r="E37" s="12" t="str">
        <f>IFERROR(IFERROR(VLOOKUP("RR D",[1]Eingabe!A30:J30,2,FALSE),VLOOKUP("RR D (TP)",[1]Eingabe!A30:J30,2,FALSE)),"")</f>
        <v/>
      </c>
      <c r="F37" s="30" t="str">
        <f>IFERROR(IFERROR(VLOOKUP("RR D",[1]Eingabe!A30:J30,7,FALSE),VLOOKUP("RR D (TP)",[1]Eingabe!A30:J30,7,FALSE)),"")</f>
        <v/>
      </c>
      <c r="G37" s="30" t="str">
        <f>IFERROR(IFERROR(VLOOKUP("RR D",[1]Eingabe!A30:J30,8,FALSE),VLOOKUP("RR D (TP)",[1]Eingabe!A30:J30,8,FALSE)),"")</f>
        <v/>
      </c>
      <c r="H37" s="30" t="str">
        <f>IFERROR(IFERROR(VLOOKUP("RR D",[1]Eingabe!A30:J30,9,FALSE),VLOOKUP("RR D (TP)",[1]Eingabe!A30:J30,9,FALSE)),"")</f>
        <v/>
      </c>
      <c r="I37" s="31" t="str">
        <f>IFERROR(IFERROR(VLOOKUP("RR D",[1]Eingabe!A30:J30,10,FALSE),VLOOKUP("RR D (TP)",[1]Eingabe!A30:J30,10,FALSE)),"")</f>
        <v/>
      </c>
      <c r="J37" s="28" t="str">
        <f t="shared" si="0"/>
        <v/>
      </c>
      <c r="K37" s="4" t="str">
        <f>IFERROR(VLOOKUP(J37,[1]Punktevergabe!$A$2:$B$107,2,FALSE),"")</f>
        <v/>
      </c>
      <c r="L37" s="6"/>
    </row>
    <row r="38" spans="1:12" ht="13.5" thickBot="1">
      <c r="A38" s="12" t="str">
        <f>IFERROR(IFERROR(VLOOKUP("RR D (TP)",[1]Eingabe!A31:J31,1,FALSE),VLOOKUP("RR D",[1]Eingabe!A31:J31,1,FALSE)),"")</f>
        <v/>
      </c>
      <c r="B38" s="12" t="str">
        <f>IFERROR(IFERROR(VLOOKUP("RR D",[1]Eingabe!A31:J31,3,FALSE),VLOOKUP("RR D (TP)",[1]Eingabe!A31:J31,3,FALSE)),"")</f>
        <v/>
      </c>
      <c r="C38" s="12" t="str">
        <f>IFERROR(IFERROR(VLOOKUP("RR D",[1]Eingabe!A31:J31,4,FALSE),VLOOKUP("RR D (TP)",[1]Eingabe!A31:J31,4,FALSE)),"")</f>
        <v/>
      </c>
      <c r="D38" s="12" t="str">
        <f>IFERROR(IFERROR(VLOOKUP("RR D",[1]Eingabe!A31:J31,5,FALSE),VLOOKUP("RR D (TP)",[1]Eingabe!A31:J31,5,FALSE)),"")</f>
        <v/>
      </c>
      <c r="E38" s="12" t="str">
        <f>IFERROR(IFERROR(VLOOKUP("RR D",[1]Eingabe!A31:J31,2,FALSE),VLOOKUP("RR D (TP)",[1]Eingabe!A31:J31,2,FALSE)),"")</f>
        <v/>
      </c>
      <c r="F38" s="30" t="str">
        <f>IFERROR(IFERROR(VLOOKUP("RR D",[1]Eingabe!A31:J31,7,FALSE),VLOOKUP("RR D (TP)",[1]Eingabe!A31:J31,7,FALSE)),"")</f>
        <v/>
      </c>
      <c r="G38" s="30" t="str">
        <f>IFERROR(IFERROR(VLOOKUP("RR D",[1]Eingabe!A31:J31,8,FALSE),VLOOKUP("RR D (TP)",[1]Eingabe!A31:J31,8,FALSE)),"")</f>
        <v/>
      </c>
      <c r="H38" s="30" t="str">
        <f>IFERROR(IFERROR(VLOOKUP("RR D",[1]Eingabe!A31:J31,9,FALSE),VLOOKUP("RR D (TP)",[1]Eingabe!A31:J31,9,FALSE)),"")</f>
        <v/>
      </c>
      <c r="I38" s="31" t="str">
        <f>IFERROR(IFERROR(VLOOKUP("RR D",[1]Eingabe!A31:J31,10,FALSE),VLOOKUP("RR D (TP)",[1]Eingabe!A31:J31,10,FALSE)),"")</f>
        <v/>
      </c>
      <c r="J38" s="28" t="str">
        <f t="shared" si="0"/>
        <v/>
      </c>
      <c r="K38" s="4" t="str">
        <f>IFERROR(VLOOKUP(J38,[1]Punktevergabe!$A$2:$B$107,2,FALSE),"")</f>
        <v/>
      </c>
      <c r="L38" s="6"/>
    </row>
    <row r="39" spans="1:12" ht="13.5" thickBot="1">
      <c r="A39" s="12" t="str">
        <f>IFERROR(IFERROR(VLOOKUP("RR D (TP)",[1]Eingabe!A32:J32,1,FALSE),VLOOKUP("RR D",[1]Eingabe!A32:J32,1,FALSE)),"")</f>
        <v/>
      </c>
      <c r="B39" s="12" t="str">
        <f>IFERROR(IFERROR(VLOOKUP("RR D",[1]Eingabe!A32:J32,3,FALSE),VLOOKUP("RR D (TP)",[1]Eingabe!A32:J32,3,FALSE)),"")</f>
        <v/>
      </c>
      <c r="C39" s="12" t="str">
        <f>IFERROR(IFERROR(VLOOKUP("RR D",[1]Eingabe!A32:J32,4,FALSE),VLOOKUP("RR D (TP)",[1]Eingabe!A32:J32,4,FALSE)),"")</f>
        <v/>
      </c>
      <c r="D39" s="12" t="str">
        <f>IFERROR(IFERROR(VLOOKUP("RR D",[1]Eingabe!A32:J32,5,FALSE),VLOOKUP("RR D (TP)",[1]Eingabe!A32:J32,5,FALSE)),"")</f>
        <v/>
      </c>
      <c r="E39" s="12" t="str">
        <f>IFERROR(IFERROR(VLOOKUP("RR D",[1]Eingabe!A32:J32,2,FALSE),VLOOKUP("RR D (TP)",[1]Eingabe!A32:J32,2,FALSE)),"")</f>
        <v/>
      </c>
      <c r="F39" s="30" t="str">
        <f>IFERROR(IFERROR(VLOOKUP("RR D",[1]Eingabe!A32:J32,7,FALSE),VLOOKUP("RR D (TP)",[1]Eingabe!A32:J32,7,FALSE)),"")</f>
        <v/>
      </c>
      <c r="G39" s="30" t="str">
        <f>IFERROR(IFERROR(VLOOKUP("RR D",[1]Eingabe!A32:J32,8,FALSE),VLOOKUP("RR D (TP)",[1]Eingabe!A32:J32,8,FALSE)),"")</f>
        <v/>
      </c>
      <c r="H39" s="30" t="str">
        <f>IFERROR(IFERROR(VLOOKUP("RR D",[1]Eingabe!A32:J32,9,FALSE),VLOOKUP("RR D (TP)",[1]Eingabe!A32:J32,9,FALSE)),"")</f>
        <v/>
      </c>
      <c r="I39" s="31" t="str">
        <f>IFERROR(IFERROR(VLOOKUP("RR D",[1]Eingabe!A32:J32,10,FALSE),VLOOKUP("RR D (TP)",[1]Eingabe!A32:J32,10,FALSE)),"")</f>
        <v/>
      </c>
      <c r="J39" s="28" t="str">
        <f t="shared" si="0"/>
        <v/>
      </c>
      <c r="K39" s="4" t="str">
        <f>IFERROR(VLOOKUP(J39,[1]Punktevergabe!$A$2:$B$107,2,FALSE),"")</f>
        <v/>
      </c>
      <c r="L39" s="6"/>
    </row>
    <row r="40" spans="1:12" ht="13.5" thickBot="1">
      <c r="A40" s="12" t="str">
        <f>IFERROR(IFERROR(VLOOKUP("RR D (TP)",[1]Eingabe!A33:J33,1,FALSE),VLOOKUP("RR D",[1]Eingabe!A33:J33,1,FALSE)),"")</f>
        <v/>
      </c>
      <c r="B40" s="12" t="str">
        <f>IFERROR(IFERROR(VLOOKUP("RR D",[1]Eingabe!A33:J33,3,FALSE),VLOOKUP("RR D (TP)",[1]Eingabe!A33:J33,3,FALSE)),"")</f>
        <v/>
      </c>
      <c r="C40" s="12" t="str">
        <f>IFERROR(IFERROR(VLOOKUP("RR D",[1]Eingabe!A33:J33,4,FALSE),VLOOKUP("RR D (TP)",[1]Eingabe!A33:J33,4,FALSE)),"")</f>
        <v/>
      </c>
      <c r="D40" s="12" t="str">
        <f>IFERROR(IFERROR(VLOOKUP("RR D",[1]Eingabe!A33:J33,5,FALSE),VLOOKUP("RR D (TP)",[1]Eingabe!A33:J33,5,FALSE)),"")</f>
        <v/>
      </c>
      <c r="E40" s="12" t="str">
        <f>IFERROR(IFERROR(VLOOKUP("RR D",[1]Eingabe!A33:J33,2,FALSE),VLOOKUP("RR D (TP)",[1]Eingabe!A33:J33,2,FALSE)),"")</f>
        <v/>
      </c>
      <c r="F40" s="30" t="str">
        <f>IFERROR(IFERROR(VLOOKUP("RR D",[1]Eingabe!A33:J33,7,FALSE),VLOOKUP("RR D (TP)",[1]Eingabe!A33:J33,7,FALSE)),"")</f>
        <v/>
      </c>
      <c r="G40" s="30" t="str">
        <f>IFERROR(IFERROR(VLOOKUP("RR D",[1]Eingabe!A33:J33,8,FALSE),VLOOKUP("RR D (TP)",[1]Eingabe!A33:J33,8,FALSE)),"")</f>
        <v/>
      </c>
      <c r="H40" s="30" t="str">
        <f>IFERROR(IFERROR(VLOOKUP("RR D",[1]Eingabe!A33:J33,9,FALSE),VLOOKUP("RR D (TP)",[1]Eingabe!A33:J33,9,FALSE)),"")</f>
        <v/>
      </c>
      <c r="I40" s="31" t="str">
        <f>IFERROR(IFERROR(VLOOKUP("RR D",[1]Eingabe!A33:J33,10,FALSE),VLOOKUP("RR D (TP)",[1]Eingabe!A33:J33,10,FALSE)),"")</f>
        <v/>
      </c>
      <c r="J40" s="28" t="str">
        <f t="shared" si="0"/>
        <v/>
      </c>
      <c r="K40" s="4" t="str">
        <f>IFERROR(VLOOKUP(J40,[1]Punktevergabe!$A$2:$B$107,2,FALSE),"")</f>
        <v/>
      </c>
      <c r="L40" s="6"/>
    </row>
    <row r="41" spans="1:12" ht="13.5" thickBot="1">
      <c r="A41" s="12" t="str">
        <f>IFERROR(IFERROR(VLOOKUP("RR D (TP)",[1]Eingabe!A34:J34,1,FALSE),VLOOKUP("RR D",[1]Eingabe!A34:J34,1,FALSE)),"")</f>
        <v/>
      </c>
      <c r="B41" s="12" t="str">
        <f>IFERROR(IFERROR(VLOOKUP("RR D",[1]Eingabe!A34:J34,3,FALSE),VLOOKUP("RR D (TP)",[1]Eingabe!A34:J34,3,FALSE)),"")</f>
        <v/>
      </c>
      <c r="C41" s="12" t="str">
        <f>IFERROR(IFERROR(VLOOKUP("RR D",[1]Eingabe!A34:J34,4,FALSE),VLOOKUP("RR D (TP)",[1]Eingabe!A34:J34,4,FALSE)),"")</f>
        <v/>
      </c>
      <c r="D41" s="12" t="str">
        <f>IFERROR(IFERROR(VLOOKUP("RR D",[1]Eingabe!A34:J34,5,FALSE),VLOOKUP("RR D (TP)",[1]Eingabe!A34:J34,5,FALSE)),"")</f>
        <v/>
      </c>
      <c r="E41" s="12" t="str">
        <f>IFERROR(IFERROR(VLOOKUP("RR D",[1]Eingabe!A34:J34,2,FALSE),VLOOKUP("RR D (TP)",[1]Eingabe!A34:J34,2,FALSE)),"")</f>
        <v/>
      </c>
      <c r="F41" s="30" t="str">
        <f>IFERROR(IFERROR(VLOOKUP("RR D",[1]Eingabe!A34:J34,7,FALSE),VLOOKUP("RR D (TP)",[1]Eingabe!A34:J34,7,FALSE)),"")</f>
        <v/>
      </c>
      <c r="G41" s="30" t="str">
        <f>IFERROR(IFERROR(VLOOKUP("RR D",[1]Eingabe!A34:J34,8,FALSE),VLOOKUP("RR D (TP)",[1]Eingabe!A34:J34,8,FALSE)),"")</f>
        <v/>
      </c>
      <c r="H41" s="30" t="str">
        <f>IFERROR(IFERROR(VLOOKUP("RR D",[1]Eingabe!A34:J34,9,FALSE),VLOOKUP("RR D (TP)",[1]Eingabe!A34:J34,9,FALSE)),"")</f>
        <v/>
      </c>
      <c r="I41" s="31" t="str">
        <f>IFERROR(IFERROR(VLOOKUP("RR D",[1]Eingabe!A34:J34,10,FALSE),VLOOKUP("RR D (TP)",[1]Eingabe!A34:J34,10,FALSE)),"")</f>
        <v/>
      </c>
      <c r="J41" s="28" t="str">
        <f t="shared" ref="J41:J72" si="1">IFERROR(RANK(I41,$I$9:$I$107),"")</f>
        <v/>
      </c>
      <c r="K41" s="4" t="str">
        <f>IFERROR(VLOOKUP(J41,[1]Punktevergabe!$A$2:$B$107,2,FALSE),"")</f>
        <v/>
      </c>
      <c r="L41" s="6"/>
    </row>
    <row r="42" spans="1:12" ht="13.5" thickBot="1">
      <c r="A42" s="12" t="str">
        <f>IFERROR(IFERROR(VLOOKUP("RR D (TP)",[1]Eingabe!A35:J35,1,FALSE),VLOOKUP("RR D",[1]Eingabe!A35:J35,1,FALSE)),"")</f>
        <v/>
      </c>
      <c r="B42" s="12" t="str">
        <f>IFERROR(IFERROR(VLOOKUP("RR D",[1]Eingabe!A35:J35,3,FALSE),VLOOKUP("RR D (TP)",[1]Eingabe!A35:J35,3,FALSE)),"")</f>
        <v/>
      </c>
      <c r="C42" s="12" t="str">
        <f>IFERROR(IFERROR(VLOOKUP("RR D",[1]Eingabe!A35:J35,4,FALSE),VLOOKUP("RR D (TP)",[1]Eingabe!A35:J35,4,FALSE)),"")</f>
        <v/>
      </c>
      <c r="D42" s="12" t="str">
        <f>IFERROR(IFERROR(VLOOKUP("RR D",[1]Eingabe!A35:J35,5,FALSE),VLOOKUP("RR D (TP)",[1]Eingabe!A35:J35,5,FALSE)),"")</f>
        <v/>
      </c>
      <c r="E42" s="12" t="str">
        <f>IFERROR(IFERROR(VLOOKUP("RR D",[1]Eingabe!A35:J35,2,FALSE),VLOOKUP("RR D (TP)",[1]Eingabe!A35:J35,2,FALSE)),"")</f>
        <v/>
      </c>
      <c r="F42" s="30" t="str">
        <f>IFERROR(IFERROR(VLOOKUP("RR D",[1]Eingabe!A35:J35,7,FALSE),VLOOKUP("RR D (TP)",[1]Eingabe!A35:J35,7,FALSE)),"")</f>
        <v/>
      </c>
      <c r="G42" s="30" t="str">
        <f>IFERROR(IFERROR(VLOOKUP("RR D",[1]Eingabe!A35:J35,8,FALSE),VLOOKUP("RR D (TP)",[1]Eingabe!A35:J35,8,FALSE)),"")</f>
        <v/>
      </c>
      <c r="H42" s="30" t="str">
        <f>IFERROR(IFERROR(VLOOKUP("RR D",[1]Eingabe!A35:J35,9,FALSE),VLOOKUP("RR D (TP)",[1]Eingabe!A35:J35,9,FALSE)),"")</f>
        <v/>
      </c>
      <c r="I42" s="31" t="str">
        <f>IFERROR(IFERROR(VLOOKUP("RR D",[1]Eingabe!A35:J35,10,FALSE),VLOOKUP("RR D (TP)",[1]Eingabe!A35:J35,10,FALSE)),"")</f>
        <v/>
      </c>
      <c r="J42" s="28" t="str">
        <f t="shared" si="1"/>
        <v/>
      </c>
      <c r="K42" s="4" t="str">
        <f>IFERROR(VLOOKUP(J42,[1]Punktevergabe!$A$2:$B$107,2,FALSE),"")</f>
        <v/>
      </c>
      <c r="L42" s="6"/>
    </row>
    <row r="43" spans="1:12" ht="13.5" thickBot="1">
      <c r="A43" s="12" t="str">
        <f>IFERROR(IFERROR(VLOOKUP("RR D (TP)",[1]Eingabe!A36:J36,1,FALSE),VLOOKUP("RR D",[1]Eingabe!A36:J36,1,FALSE)),"")</f>
        <v/>
      </c>
      <c r="B43" s="12" t="str">
        <f>IFERROR(IFERROR(VLOOKUP("RR D",[1]Eingabe!A36:J36,3,FALSE),VLOOKUP("RR D (TP)",[1]Eingabe!A36:J36,3,FALSE)),"")</f>
        <v/>
      </c>
      <c r="C43" s="12" t="str">
        <f>IFERROR(IFERROR(VLOOKUP("RR D",[1]Eingabe!A36:J36,4,FALSE),VLOOKUP("RR D (TP)",[1]Eingabe!A36:J36,4,FALSE)),"")</f>
        <v/>
      </c>
      <c r="D43" s="12" t="str">
        <f>IFERROR(IFERROR(VLOOKUP("RR D",[1]Eingabe!A36:J36,5,FALSE),VLOOKUP("RR D (TP)",[1]Eingabe!A36:J36,5,FALSE)),"")</f>
        <v/>
      </c>
      <c r="E43" s="12" t="str">
        <f>IFERROR(IFERROR(VLOOKUP("RR D",[1]Eingabe!A36:J36,2,FALSE),VLOOKUP("RR D (TP)",[1]Eingabe!A36:J36,2,FALSE)),"")</f>
        <v/>
      </c>
      <c r="F43" s="30" t="str">
        <f>IFERROR(IFERROR(VLOOKUP("RR D",[1]Eingabe!A36:J36,7,FALSE),VLOOKUP("RR D (TP)",[1]Eingabe!A36:J36,7,FALSE)),"")</f>
        <v/>
      </c>
      <c r="G43" s="30" t="str">
        <f>IFERROR(IFERROR(VLOOKUP("RR D",[1]Eingabe!A36:J36,8,FALSE),VLOOKUP("RR D (TP)",[1]Eingabe!A36:J36,8,FALSE)),"")</f>
        <v/>
      </c>
      <c r="H43" s="30" t="str">
        <f>IFERROR(IFERROR(VLOOKUP("RR D",[1]Eingabe!A36:J36,9,FALSE),VLOOKUP("RR D (TP)",[1]Eingabe!A36:J36,9,FALSE)),"")</f>
        <v/>
      </c>
      <c r="I43" s="31" t="str">
        <f>IFERROR(IFERROR(VLOOKUP("RR D",[1]Eingabe!A36:J36,10,FALSE),VLOOKUP("RR D (TP)",[1]Eingabe!A36:J36,10,FALSE)),"")</f>
        <v/>
      </c>
      <c r="J43" s="28" t="str">
        <f t="shared" si="1"/>
        <v/>
      </c>
      <c r="K43" s="4" t="str">
        <f>IFERROR(VLOOKUP(J43,[1]Punktevergabe!$A$2:$B$107,2,FALSE),"")</f>
        <v/>
      </c>
      <c r="L43" s="6"/>
    </row>
    <row r="44" spans="1:12" ht="13.5" thickBot="1">
      <c r="A44" s="12" t="str">
        <f>IFERROR(IFERROR(VLOOKUP("RR D (TP)",[1]Eingabe!A37:J37,1,FALSE),VLOOKUP("RR D",[1]Eingabe!A37:J37,1,FALSE)),"")</f>
        <v/>
      </c>
      <c r="B44" s="12" t="str">
        <f>IFERROR(IFERROR(VLOOKUP("RR D",[1]Eingabe!A37:J37,3,FALSE),VLOOKUP("RR D (TP)",[1]Eingabe!A37:J37,3,FALSE)),"")</f>
        <v/>
      </c>
      <c r="C44" s="12" t="str">
        <f>IFERROR(IFERROR(VLOOKUP("RR D",[1]Eingabe!A37:J37,4,FALSE),VLOOKUP("RR D (TP)",[1]Eingabe!A37:J37,4,FALSE)),"")</f>
        <v/>
      </c>
      <c r="D44" s="12" t="str">
        <f>IFERROR(IFERROR(VLOOKUP("RR D",[1]Eingabe!A37:J37,5,FALSE),VLOOKUP("RR D (TP)",[1]Eingabe!A37:J37,5,FALSE)),"")</f>
        <v/>
      </c>
      <c r="E44" s="12" t="str">
        <f>IFERROR(IFERROR(VLOOKUP("RR D",[1]Eingabe!A37:J37,2,FALSE),VLOOKUP("RR D (TP)",[1]Eingabe!A37:J37,2,FALSE)),"")</f>
        <v/>
      </c>
      <c r="F44" s="30" t="str">
        <f>IFERROR(IFERROR(VLOOKUP("RR D",[1]Eingabe!A37:J37,7,FALSE),VLOOKUP("RR D (TP)",[1]Eingabe!A37:J37,7,FALSE)),"")</f>
        <v/>
      </c>
      <c r="G44" s="30" t="str">
        <f>IFERROR(IFERROR(VLOOKUP("RR D",[1]Eingabe!A37:J37,8,FALSE),VLOOKUP("RR D (TP)",[1]Eingabe!A37:J37,8,FALSE)),"")</f>
        <v/>
      </c>
      <c r="H44" s="30" t="str">
        <f>IFERROR(IFERROR(VLOOKUP("RR D",[1]Eingabe!A37:J37,9,FALSE),VLOOKUP("RR D (TP)",[1]Eingabe!A37:J37,9,FALSE)),"")</f>
        <v/>
      </c>
      <c r="I44" s="31" t="str">
        <f>IFERROR(IFERROR(VLOOKUP("RR D",[1]Eingabe!A37:J37,10,FALSE),VLOOKUP("RR D (TP)",[1]Eingabe!A37:J37,10,FALSE)),"")</f>
        <v/>
      </c>
      <c r="J44" s="28" t="str">
        <f t="shared" si="1"/>
        <v/>
      </c>
      <c r="K44" s="4" t="str">
        <f>IFERROR(VLOOKUP(J44,[1]Punktevergabe!$A$2:$B$107,2,FALSE),"")</f>
        <v/>
      </c>
      <c r="L44" s="6"/>
    </row>
    <row r="45" spans="1:12" ht="13.5" thickBot="1">
      <c r="A45" s="12" t="str">
        <f>IFERROR(IFERROR(VLOOKUP("RR D (TP)",[1]Eingabe!A38:J38,1,FALSE),VLOOKUP("RR D",[1]Eingabe!A38:J38,1,FALSE)),"")</f>
        <v/>
      </c>
      <c r="B45" s="12" t="str">
        <f>IFERROR(IFERROR(VLOOKUP("RR D",[1]Eingabe!A38:J38,3,FALSE),VLOOKUP("RR D (TP)",[1]Eingabe!A38:J38,3,FALSE)),"")</f>
        <v/>
      </c>
      <c r="C45" s="12" t="str">
        <f>IFERROR(IFERROR(VLOOKUP("RR D",[1]Eingabe!A38:J38,4,FALSE),VLOOKUP("RR D (TP)",[1]Eingabe!A38:J38,4,FALSE)),"")</f>
        <v/>
      </c>
      <c r="D45" s="12" t="str">
        <f>IFERROR(IFERROR(VLOOKUP("RR D",[1]Eingabe!A38:J38,5,FALSE),VLOOKUP("RR D (TP)",[1]Eingabe!A38:J38,5,FALSE)),"")</f>
        <v/>
      </c>
      <c r="E45" s="12" t="str">
        <f>IFERROR(IFERROR(VLOOKUP("RR D",[1]Eingabe!A38:J38,2,FALSE),VLOOKUP("RR D (TP)",[1]Eingabe!A38:J38,2,FALSE)),"")</f>
        <v/>
      </c>
      <c r="F45" s="30" t="str">
        <f>IFERROR(IFERROR(VLOOKUP("RR D",[1]Eingabe!A38:J38,7,FALSE),VLOOKUP("RR D (TP)",[1]Eingabe!A38:J38,7,FALSE)),"")</f>
        <v/>
      </c>
      <c r="G45" s="30" t="str">
        <f>IFERROR(IFERROR(VLOOKUP("RR D",[1]Eingabe!A38:J38,8,FALSE),VLOOKUP("RR D (TP)",[1]Eingabe!A38:J38,8,FALSE)),"")</f>
        <v/>
      </c>
      <c r="H45" s="30" t="str">
        <f>IFERROR(IFERROR(VLOOKUP("RR D",[1]Eingabe!A38:J38,9,FALSE),VLOOKUP("RR D (TP)",[1]Eingabe!A38:J38,9,FALSE)),"")</f>
        <v/>
      </c>
      <c r="I45" s="31" t="str">
        <f>IFERROR(IFERROR(VLOOKUP("RR D",[1]Eingabe!A38:J38,10,FALSE),VLOOKUP("RR D (TP)",[1]Eingabe!A38:J38,10,FALSE)),"")</f>
        <v/>
      </c>
      <c r="J45" s="28" t="str">
        <f t="shared" si="1"/>
        <v/>
      </c>
      <c r="K45" s="4" t="str">
        <f>IFERROR(VLOOKUP(J45,[1]Punktevergabe!$A$2:$B$107,2,FALSE),"")</f>
        <v/>
      </c>
      <c r="L45" s="6"/>
    </row>
    <row r="46" spans="1:12" ht="13.5" thickBot="1">
      <c r="A46" s="12" t="str">
        <f>IFERROR(IFERROR(VLOOKUP("RR D (TP)",[1]Eingabe!A39:J39,1,FALSE),VLOOKUP("RR D",[1]Eingabe!A39:J39,1,FALSE)),"")</f>
        <v/>
      </c>
      <c r="B46" s="12" t="str">
        <f>IFERROR(IFERROR(VLOOKUP("RR D",[1]Eingabe!A39:J39,3,FALSE),VLOOKUP("RR D (TP)",[1]Eingabe!A39:J39,3,FALSE)),"")</f>
        <v/>
      </c>
      <c r="C46" s="12" t="str">
        <f>IFERROR(IFERROR(VLOOKUP("RR D",[1]Eingabe!A39:J39,4,FALSE),VLOOKUP("RR D (TP)",[1]Eingabe!A39:J39,4,FALSE)),"")</f>
        <v/>
      </c>
      <c r="D46" s="12" t="str">
        <f>IFERROR(IFERROR(VLOOKUP("RR D",[1]Eingabe!A39:J39,5,FALSE),VLOOKUP("RR D (TP)",[1]Eingabe!A39:J39,5,FALSE)),"")</f>
        <v/>
      </c>
      <c r="E46" s="12" t="str">
        <f>IFERROR(IFERROR(VLOOKUP("RR D",[1]Eingabe!A39:J39,2,FALSE),VLOOKUP("RR D (TP)",[1]Eingabe!A39:J39,2,FALSE)),"")</f>
        <v/>
      </c>
      <c r="F46" s="30" t="str">
        <f>IFERROR(IFERROR(VLOOKUP("RR D",[1]Eingabe!A39:J39,7,FALSE),VLOOKUP("RR D (TP)",[1]Eingabe!A39:J39,7,FALSE)),"")</f>
        <v/>
      </c>
      <c r="G46" s="30" t="str">
        <f>IFERROR(IFERROR(VLOOKUP("RR D",[1]Eingabe!A39:J39,8,FALSE),VLOOKUP("RR D (TP)",[1]Eingabe!A39:J39,8,FALSE)),"")</f>
        <v/>
      </c>
      <c r="H46" s="30" t="str">
        <f>IFERROR(IFERROR(VLOOKUP("RR D",[1]Eingabe!A39:J39,9,FALSE),VLOOKUP("RR D (TP)",[1]Eingabe!A39:J39,9,FALSE)),"")</f>
        <v/>
      </c>
      <c r="I46" s="31" t="str">
        <f>IFERROR(IFERROR(VLOOKUP("RR D",[1]Eingabe!A39:J39,10,FALSE),VLOOKUP("RR D (TP)",[1]Eingabe!A39:J39,10,FALSE)),"")</f>
        <v/>
      </c>
      <c r="J46" s="28" t="str">
        <f t="shared" si="1"/>
        <v/>
      </c>
      <c r="K46" s="4" t="str">
        <f>IFERROR(VLOOKUP(J46,[1]Punktevergabe!$A$2:$B$107,2,FALSE),"")</f>
        <v/>
      </c>
      <c r="L46" s="6"/>
    </row>
    <row r="47" spans="1:12" ht="13.5" thickBot="1">
      <c r="A47" s="12" t="str">
        <f>IFERROR(IFERROR(VLOOKUP("RR D (TP)",[1]Eingabe!A40:J40,1,FALSE),VLOOKUP("RR D",[1]Eingabe!A40:J40,1,FALSE)),"")</f>
        <v/>
      </c>
      <c r="B47" s="12" t="str">
        <f>IFERROR(IFERROR(VLOOKUP("RR D",[1]Eingabe!A40:J40,3,FALSE),VLOOKUP("RR D (TP)",[1]Eingabe!A40:J40,3,FALSE)),"")</f>
        <v/>
      </c>
      <c r="C47" s="12" t="str">
        <f>IFERROR(IFERROR(VLOOKUP("RR D",[1]Eingabe!A40:J40,4,FALSE),VLOOKUP("RR D (TP)",[1]Eingabe!A40:J40,4,FALSE)),"")</f>
        <v/>
      </c>
      <c r="D47" s="12" t="str">
        <f>IFERROR(IFERROR(VLOOKUP("RR D",[1]Eingabe!A40:J40,5,FALSE),VLOOKUP("RR D (TP)",[1]Eingabe!A40:J40,5,FALSE)),"")</f>
        <v/>
      </c>
      <c r="E47" s="12" t="str">
        <f>IFERROR(IFERROR(VLOOKUP("RR D",[1]Eingabe!A40:J40,2,FALSE),VLOOKUP("RR D (TP)",[1]Eingabe!A40:J40,2,FALSE)),"")</f>
        <v/>
      </c>
      <c r="F47" s="30" t="str">
        <f>IFERROR(IFERROR(VLOOKUP("RR D",[1]Eingabe!A40:J40,7,FALSE),VLOOKUP("RR D (TP)",[1]Eingabe!A40:J40,7,FALSE)),"")</f>
        <v/>
      </c>
      <c r="G47" s="30" t="str">
        <f>IFERROR(IFERROR(VLOOKUP("RR D",[1]Eingabe!A40:J40,8,FALSE),VLOOKUP("RR D (TP)",[1]Eingabe!A40:J40,8,FALSE)),"")</f>
        <v/>
      </c>
      <c r="H47" s="30" t="str">
        <f>IFERROR(IFERROR(VLOOKUP("RR D",[1]Eingabe!A40:J40,9,FALSE),VLOOKUP("RR D (TP)",[1]Eingabe!A40:J40,9,FALSE)),"")</f>
        <v/>
      </c>
      <c r="I47" s="31" t="str">
        <f>IFERROR(IFERROR(VLOOKUP("RR D",[1]Eingabe!A40:J40,10,FALSE),VLOOKUP("RR D (TP)",[1]Eingabe!A40:J40,10,FALSE)),"")</f>
        <v/>
      </c>
      <c r="J47" s="28" t="str">
        <f t="shared" si="1"/>
        <v/>
      </c>
      <c r="K47" s="4" t="str">
        <f>IFERROR(VLOOKUP(J47,[1]Punktevergabe!$A$2:$B$107,2,FALSE),"")</f>
        <v/>
      </c>
      <c r="L47" s="6"/>
    </row>
    <row r="48" spans="1:12" ht="13.5" thickBot="1">
      <c r="A48" s="12" t="str">
        <f>IFERROR(IFERROR(VLOOKUP("RR D (TP)",[1]Eingabe!A41:J41,1,FALSE),VLOOKUP("RR D",[1]Eingabe!A41:J41,1,FALSE)),"")</f>
        <v/>
      </c>
      <c r="B48" s="12" t="str">
        <f>IFERROR(IFERROR(VLOOKUP("RR D",[1]Eingabe!A41:J41,3,FALSE),VLOOKUP("RR D (TP)",[1]Eingabe!A41:J41,3,FALSE)),"")</f>
        <v/>
      </c>
      <c r="C48" s="12" t="str">
        <f>IFERROR(IFERROR(VLOOKUP("RR D",[1]Eingabe!A41:J41,4,FALSE),VLOOKUP("RR D (TP)",[1]Eingabe!A41:J41,4,FALSE)),"")</f>
        <v/>
      </c>
      <c r="D48" s="12" t="str">
        <f>IFERROR(IFERROR(VLOOKUP("RR D",[1]Eingabe!A41:J41,5,FALSE),VLOOKUP("RR D (TP)",[1]Eingabe!A41:J41,5,FALSE)),"")</f>
        <v/>
      </c>
      <c r="E48" s="12" t="str">
        <f>IFERROR(IFERROR(VLOOKUP("RR D",[1]Eingabe!A41:J41,2,FALSE),VLOOKUP("RR D (TP)",[1]Eingabe!A41:J41,2,FALSE)),"")</f>
        <v/>
      </c>
      <c r="F48" s="30" t="str">
        <f>IFERROR(IFERROR(VLOOKUP("RR D",[1]Eingabe!A41:J41,7,FALSE),VLOOKUP("RR D (TP)",[1]Eingabe!A41:J41,7,FALSE)),"")</f>
        <v/>
      </c>
      <c r="G48" s="30" t="str">
        <f>IFERROR(IFERROR(VLOOKUP("RR D",[1]Eingabe!A41:J41,8,FALSE),VLOOKUP("RR D (TP)",[1]Eingabe!A41:J41,8,FALSE)),"")</f>
        <v/>
      </c>
      <c r="H48" s="30" t="str">
        <f>IFERROR(IFERROR(VLOOKUP("RR D",[1]Eingabe!A41:J41,9,FALSE),VLOOKUP("RR D (TP)",[1]Eingabe!A41:J41,9,FALSE)),"")</f>
        <v/>
      </c>
      <c r="I48" s="31" t="str">
        <f>IFERROR(IFERROR(VLOOKUP("RR D",[1]Eingabe!A41:J41,10,FALSE),VLOOKUP("RR D (TP)",[1]Eingabe!A41:J41,10,FALSE)),"")</f>
        <v/>
      </c>
      <c r="J48" s="28" t="str">
        <f t="shared" si="1"/>
        <v/>
      </c>
      <c r="K48" s="4" t="str">
        <f>IFERROR(VLOOKUP(J48,[1]Punktevergabe!$A$2:$B$107,2,FALSE),"")</f>
        <v/>
      </c>
      <c r="L48" s="6"/>
    </row>
    <row r="49" spans="1:12" ht="13.5" thickBot="1">
      <c r="A49" s="12" t="str">
        <f>IFERROR(IFERROR(VLOOKUP("RR D (TP)",[1]Eingabe!A42:J42,1,FALSE),VLOOKUP("RR D",[1]Eingabe!A42:J42,1,FALSE)),"")</f>
        <v/>
      </c>
      <c r="B49" s="12" t="str">
        <f>IFERROR(IFERROR(VLOOKUP("RR D",[1]Eingabe!A42:J42,3,FALSE),VLOOKUP("RR D (TP)",[1]Eingabe!A42:J42,3,FALSE)),"")</f>
        <v/>
      </c>
      <c r="C49" s="12" t="str">
        <f>IFERROR(IFERROR(VLOOKUP("RR D",[1]Eingabe!A42:J42,4,FALSE),VLOOKUP("RR D (TP)",[1]Eingabe!A42:J42,4,FALSE)),"")</f>
        <v/>
      </c>
      <c r="D49" s="12" t="str">
        <f>IFERROR(IFERROR(VLOOKUP("RR D",[1]Eingabe!A42:J42,5,FALSE),VLOOKUP("RR D (TP)",[1]Eingabe!A42:J42,5,FALSE)),"")</f>
        <v/>
      </c>
      <c r="E49" s="12" t="str">
        <f>IFERROR(IFERROR(VLOOKUP("RR D",[1]Eingabe!A42:J42,2,FALSE),VLOOKUP("RR D (TP)",[1]Eingabe!A42:J42,2,FALSE)),"")</f>
        <v/>
      </c>
      <c r="F49" s="30" t="str">
        <f>IFERROR(IFERROR(VLOOKUP("RR D",[1]Eingabe!A42:J42,7,FALSE),VLOOKUP("RR D (TP)",[1]Eingabe!A42:J42,7,FALSE)),"")</f>
        <v/>
      </c>
      <c r="G49" s="30" t="str">
        <f>IFERROR(IFERROR(VLOOKUP("RR D",[1]Eingabe!A42:J42,8,FALSE),VLOOKUP("RR D (TP)",[1]Eingabe!A42:J42,8,FALSE)),"")</f>
        <v/>
      </c>
      <c r="H49" s="30" t="str">
        <f>IFERROR(IFERROR(VLOOKUP("RR D",[1]Eingabe!A42:J42,9,FALSE),VLOOKUP("RR D (TP)",[1]Eingabe!A42:J42,9,FALSE)),"")</f>
        <v/>
      </c>
      <c r="I49" s="31" t="str">
        <f>IFERROR(IFERROR(VLOOKUP("RR D",[1]Eingabe!A42:J42,10,FALSE),VLOOKUP("RR D (TP)",[1]Eingabe!A42:J42,10,FALSE)),"")</f>
        <v/>
      </c>
      <c r="J49" s="28" t="str">
        <f t="shared" si="1"/>
        <v/>
      </c>
      <c r="K49" s="4" t="str">
        <f>IFERROR(VLOOKUP(J49,[1]Punktevergabe!$A$2:$B$107,2,FALSE),"")</f>
        <v/>
      </c>
      <c r="L49" s="6"/>
    </row>
    <row r="50" spans="1:12" ht="13.5" thickBot="1">
      <c r="A50" s="12" t="str">
        <f>IFERROR(IFERROR(VLOOKUP("RR D (TP)",[1]Eingabe!A43:J43,1,FALSE),VLOOKUP("RR D",[1]Eingabe!A43:J43,1,FALSE)),"")</f>
        <v/>
      </c>
      <c r="B50" s="12" t="str">
        <f>IFERROR(IFERROR(VLOOKUP("RR D",[1]Eingabe!A43:J43,3,FALSE),VLOOKUP("RR D (TP)",[1]Eingabe!A43:J43,3,FALSE)),"")</f>
        <v/>
      </c>
      <c r="C50" s="12" t="str">
        <f>IFERROR(IFERROR(VLOOKUP("RR D",[1]Eingabe!A43:J43,4,FALSE),VLOOKUP("RR D (TP)",[1]Eingabe!A43:J43,4,FALSE)),"")</f>
        <v/>
      </c>
      <c r="D50" s="12" t="str">
        <f>IFERROR(IFERROR(VLOOKUP("RR D",[1]Eingabe!A43:J43,5,FALSE),VLOOKUP("RR D (TP)",[1]Eingabe!A43:J43,5,FALSE)),"")</f>
        <v/>
      </c>
      <c r="E50" s="12" t="str">
        <f>IFERROR(IFERROR(VLOOKUP("RR D",[1]Eingabe!A43:J43,2,FALSE),VLOOKUP("RR D (TP)",[1]Eingabe!A43:J43,2,FALSE)),"")</f>
        <v/>
      </c>
      <c r="F50" s="30" t="str">
        <f>IFERROR(IFERROR(VLOOKUP("RR D",[1]Eingabe!A43:J43,7,FALSE),VLOOKUP("RR D (TP)",[1]Eingabe!A43:J43,7,FALSE)),"")</f>
        <v/>
      </c>
      <c r="G50" s="30" t="str">
        <f>IFERROR(IFERROR(VLOOKUP("RR D",[1]Eingabe!A43:J43,8,FALSE),VLOOKUP("RR D (TP)",[1]Eingabe!A43:J43,8,FALSE)),"")</f>
        <v/>
      </c>
      <c r="H50" s="30" t="str">
        <f>IFERROR(IFERROR(VLOOKUP("RR D",[1]Eingabe!A43:J43,9,FALSE),VLOOKUP("RR D (TP)",[1]Eingabe!A43:J43,9,FALSE)),"")</f>
        <v/>
      </c>
      <c r="I50" s="31" t="str">
        <f>IFERROR(IFERROR(VLOOKUP("RR D",[1]Eingabe!A43:J43,10,FALSE),VLOOKUP("RR D (TP)",[1]Eingabe!A43:J43,10,FALSE)),"")</f>
        <v/>
      </c>
      <c r="J50" s="28" t="str">
        <f t="shared" si="1"/>
        <v/>
      </c>
      <c r="K50" s="4" t="str">
        <f>IFERROR(VLOOKUP(J50,[1]Punktevergabe!$A$2:$B$107,2,FALSE),"")</f>
        <v/>
      </c>
      <c r="L50" s="6"/>
    </row>
    <row r="51" spans="1:12" ht="13.5" thickBot="1">
      <c r="A51" s="12" t="str">
        <f>IFERROR(IFERROR(VLOOKUP("RR D (TP)",[1]Eingabe!A44:J44,1,FALSE),VLOOKUP("RR D",[1]Eingabe!A44:J44,1,FALSE)),"")</f>
        <v/>
      </c>
      <c r="B51" s="12" t="str">
        <f>IFERROR(IFERROR(VLOOKUP("RR D",[1]Eingabe!A44:J44,3,FALSE),VLOOKUP("RR D (TP)",[1]Eingabe!A44:J44,3,FALSE)),"")</f>
        <v/>
      </c>
      <c r="C51" s="12" t="str">
        <f>IFERROR(IFERROR(VLOOKUP("RR D",[1]Eingabe!A44:J44,4,FALSE),VLOOKUP("RR D (TP)",[1]Eingabe!A44:J44,4,FALSE)),"")</f>
        <v/>
      </c>
      <c r="D51" s="12" t="str">
        <f>IFERROR(IFERROR(VLOOKUP("RR D",[1]Eingabe!A44:J44,5,FALSE),VLOOKUP("RR D (TP)",[1]Eingabe!A44:J44,5,FALSE)),"")</f>
        <v/>
      </c>
      <c r="E51" s="12" t="str">
        <f>IFERROR(IFERROR(VLOOKUP("RR D",[1]Eingabe!A44:J44,2,FALSE),VLOOKUP("RR D (TP)",[1]Eingabe!A44:J44,2,FALSE)),"")</f>
        <v/>
      </c>
      <c r="F51" s="30" t="str">
        <f>IFERROR(IFERROR(VLOOKUP("RR D",[1]Eingabe!A44:J44,7,FALSE),VLOOKUP("RR D (TP)",[1]Eingabe!A44:J44,7,FALSE)),"")</f>
        <v/>
      </c>
      <c r="G51" s="30" t="str">
        <f>IFERROR(IFERROR(VLOOKUP("RR D",[1]Eingabe!A44:J44,8,FALSE),VLOOKUP("RR D (TP)",[1]Eingabe!A44:J44,8,FALSE)),"")</f>
        <v/>
      </c>
      <c r="H51" s="30" t="str">
        <f>IFERROR(IFERROR(VLOOKUP("RR D",[1]Eingabe!A44:J44,9,FALSE),VLOOKUP("RR D (TP)",[1]Eingabe!A44:J44,9,FALSE)),"")</f>
        <v/>
      </c>
      <c r="I51" s="31" t="str">
        <f>IFERROR(IFERROR(VLOOKUP("RR D",[1]Eingabe!A44:J44,10,FALSE),VLOOKUP("RR D (TP)",[1]Eingabe!A44:J44,10,FALSE)),"")</f>
        <v/>
      </c>
      <c r="J51" s="28" t="str">
        <f t="shared" si="1"/>
        <v/>
      </c>
      <c r="K51" s="4" t="str">
        <f>IFERROR(VLOOKUP(J51,[1]Punktevergabe!$A$2:$B$107,2,FALSE),"")</f>
        <v/>
      </c>
      <c r="L51" s="6"/>
    </row>
    <row r="52" spans="1:12" ht="13.5" thickBot="1">
      <c r="A52" s="12" t="str">
        <f>IFERROR(IFERROR(VLOOKUP("RR D (TP)",[1]Eingabe!A45:J45,1,FALSE),VLOOKUP("RR D",[1]Eingabe!A45:J45,1,FALSE)),"")</f>
        <v/>
      </c>
      <c r="B52" s="12" t="str">
        <f>IFERROR(IFERROR(VLOOKUP("RR D",[1]Eingabe!A45:J45,3,FALSE),VLOOKUP("RR D (TP)",[1]Eingabe!A45:J45,3,FALSE)),"")</f>
        <v/>
      </c>
      <c r="C52" s="12" t="str">
        <f>IFERROR(IFERROR(VLOOKUP("RR D",[1]Eingabe!A45:J45,4,FALSE),VLOOKUP("RR D (TP)",[1]Eingabe!A45:J45,4,FALSE)),"")</f>
        <v/>
      </c>
      <c r="D52" s="12" t="str">
        <f>IFERROR(IFERROR(VLOOKUP("RR D",[1]Eingabe!A45:J45,5,FALSE),VLOOKUP("RR D (TP)",[1]Eingabe!A45:J45,5,FALSE)),"")</f>
        <v/>
      </c>
      <c r="E52" s="12" t="str">
        <f>IFERROR(IFERROR(VLOOKUP("RR D",[1]Eingabe!A45:J45,2,FALSE),VLOOKUP("RR D (TP)",[1]Eingabe!A45:J45,2,FALSE)),"")</f>
        <v/>
      </c>
      <c r="F52" s="30" t="str">
        <f>IFERROR(IFERROR(VLOOKUP("RR D",[1]Eingabe!A45:J45,7,FALSE),VLOOKUP("RR D (TP)",[1]Eingabe!A45:J45,7,FALSE)),"")</f>
        <v/>
      </c>
      <c r="G52" s="30" t="str">
        <f>IFERROR(IFERROR(VLOOKUP("RR D",[1]Eingabe!A45:J45,8,FALSE),VLOOKUP("RR D (TP)",[1]Eingabe!A45:J45,8,FALSE)),"")</f>
        <v/>
      </c>
      <c r="H52" s="30" t="str">
        <f>IFERROR(IFERROR(VLOOKUP("RR D",[1]Eingabe!A45:J45,9,FALSE),VLOOKUP("RR D (TP)",[1]Eingabe!A45:J45,9,FALSE)),"")</f>
        <v/>
      </c>
      <c r="I52" s="31" t="str">
        <f>IFERROR(IFERROR(VLOOKUP("RR D",[1]Eingabe!A45:J45,10,FALSE),VLOOKUP("RR D (TP)",[1]Eingabe!A45:J45,10,FALSE)),"")</f>
        <v/>
      </c>
      <c r="J52" s="28" t="str">
        <f t="shared" si="1"/>
        <v/>
      </c>
      <c r="K52" s="4" t="str">
        <f>IFERROR(VLOOKUP(J52,[1]Punktevergabe!$A$2:$B$107,2,FALSE),"")</f>
        <v/>
      </c>
      <c r="L52" s="6"/>
    </row>
    <row r="53" spans="1:12" ht="13.5" thickBot="1">
      <c r="A53" s="12" t="str">
        <f>IFERROR(IFERROR(VLOOKUP("RR D (TP)",[1]Eingabe!A46:J46,1,FALSE),VLOOKUP("RR D",[1]Eingabe!A46:J46,1,FALSE)),"")</f>
        <v/>
      </c>
      <c r="B53" s="12" t="str">
        <f>IFERROR(IFERROR(VLOOKUP("RR D",[1]Eingabe!A46:J46,3,FALSE),VLOOKUP("RR D (TP)",[1]Eingabe!A46:J46,3,FALSE)),"")</f>
        <v/>
      </c>
      <c r="C53" s="12" t="str">
        <f>IFERROR(IFERROR(VLOOKUP("RR D",[1]Eingabe!A46:J46,4,FALSE),VLOOKUP("RR D (TP)",[1]Eingabe!A46:J46,4,FALSE)),"")</f>
        <v/>
      </c>
      <c r="D53" s="12" t="str">
        <f>IFERROR(IFERROR(VLOOKUP("RR D",[1]Eingabe!A46:J46,5,FALSE),VLOOKUP("RR D (TP)",[1]Eingabe!A46:J46,5,FALSE)),"")</f>
        <v/>
      </c>
      <c r="E53" s="12" t="str">
        <f>IFERROR(IFERROR(VLOOKUP("RR D",[1]Eingabe!A46:J46,2,FALSE),VLOOKUP("RR D (TP)",[1]Eingabe!A46:J46,2,FALSE)),"")</f>
        <v/>
      </c>
      <c r="F53" s="30" t="str">
        <f>IFERROR(IFERROR(VLOOKUP("RR D",[1]Eingabe!A46:J46,7,FALSE),VLOOKUP("RR D (TP)",[1]Eingabe!A46:J46,7,FALSE)),"")</f>
        <v/>
      </c>
      <c r="G53" s="30" t="str">
        <f>IFERROR(IFERROR(VLOOKUP("RR D",[1]Eingabe!A46:J46,8,FALSE),VLOOKUP("RR D (TP)",[1]Eingabe!A46:J46,8,FALSE)),"")</f>
        <v/>
      </c>
      <c r="H53" s="30" t="str">
        <f>IFERROR(IFERROR(VLOOKUP("RR D",[1]Eingabe!A46:J46,9,FALSE),VLOOKUP("RR D (TP)",[1]Eingabe!A46:J46,9,FALSE)),"")</f>
        <v/>
      </c>
      <c r="I53" s="31" t="str">
        <f>IFERROR(IFERROR(VLOOKUP("RR D",[1]Eingabe!A46:J46,10,FALSE),VLOOKUP("RR D (TP)",[1]Eingabe!A46:J46,10,FALSE)),"")</f>
        <v/>
      </c>
      <c r="J53" s="28" t="str">
        <f t="shared" si="1"/>
        <v/>
      </c>
      <c r="K53" s="4" t="str">
        <f>IFERROR(VLOOKUP(J53,[1]Punktevergabe!$A$2:$B$107,2,FALSE),"")</f>
        <v/>
      </c>
      <c r="L53" s="6"/>
    </row>
    <row r="54" spans="1:12" ht="13.5" thickBot="1">
      <c r="A54" s="12" t="str">
        <f>IFERROR(IFERROR(VLOOKUP("RR D (TP)",[1]Eingabe!A47:J47,1,FALSE),VLOOKUP("RR D",[1]Eingabe!A47:J47,1,FALSE)),"")</f>
        <v/>
      </c>
      <c r="B54" s="12" t="str">
        <f>IFERROR(IFERROR(VLOOKUP("RR D",[1]Eingabe!A47:J47,3,FALSE),VLOOKUP("RR D (TP)",[1]Eingabe!A47:J47,3,FALSE)),"")</f>
        <v/>
      </c>
      <c r="C54" s="12" t="str">
        <f>IFERROR(IFERROR(VLOOKUP("RR D",[1]Eingabe!A47:J47,4,FALSE),VLOOKUP("RR D (TP)",[1]Eingabe!A47:J47,4,FALSE)),"")</f>
        <v/>
      </c>
      <c r="D54" s="12" t="str">
        <f>IFERROR(IFERROR(VLOOKUP("RR D",[1]Eingabe!A47:J47,5,FALSE),VLOOKUP("RR D (TP)",[1]Eingabe!A47:J47,5,FALSE)),"")</f>
        <v/>
      </c>
      <c r="E54" s="12" t="str">
        <f>IFERROR(IFERROR(VLOOKUP("RR D",[1]Eingabe!A47:J47,2,FALSE),VLOOKUP("RR D (TP)",[1]Eingabe!A47:J47,2,FALSE)),"")</f>
        <v/>
      </c>
      <c r="F54" s="30" t="str">
        <f>IFERROR(IFERROR(VLOOKUP("RR D",[1]Eingabe!A47:J47,7,FALSE),VLOOKUP("RR D (TP)",[1]Eingabe!A47:J47,7,FALSE)),"")</f>
        <v/>
      </c>
      <c r="G54" s="30" t="str">
        <f>IFERROR(IFERROR(VLOOKUP("RR D",[1]Eingabe!A47:J47,8,FALSE),VLOOKUP("RR D (TP)",[1]Eingabe!A47:J47,8,FALSE)),"")</f>
        <v/>
      </c>
      <c r="H54" s="30" t="str">
        <f>IFERROR(IFERROR(VLOOKUP("RR D",[1]Eingabe!A47:J47,9,FALSE),VLOOKUP("RR D (TP)",[1]Eingabe!A47:J47,9,FALSE)),"")</f>
        <v/>
      </c>
      <c r="I54" s="31" t="str">
        <f>IFERROR(IFERROR(VLOOKUP("RR D",[1]Eingabe!A47:J47,10,FALSE),VLOOKUP("RR D (TP)",[1]Eingabe!A47:J47,10,FALSE)),"")</f>
        <v/>
      </c>
      <c r="J54" s="28" t="str">
        <f t="shared" si="1"/>
        <v/>
      </c>
      <c r="K54" s="4" t="str">
        <f>IFERROR(VLOOKUP(J54,[1]Punktevergabe!$A$2:$B$107,2,FALSE),"")</f>
        <v/>
      </c>
      <c r="L54" s="6"/>
    </row>
    <row r="55" spans="1:12" ht="13.5" thickBot="1">
      <c r="A55" s="12" t="str">
        <f>IFERROR(IFERROR(VLOOKUP("RR D (TP)",[1]Eingabe!A48:J48,1,FALSE),VLOOKUP("RR D",[1]Eingabe!A48:J48,1,FALSE)),"")</f>
        <v/>
      </c>
      <c r="B55" s="12" t="str">
        <f>IFERROR(IFERROR(VLOOKUP("RR D",[1]Eingabe!A48:J48,3,FALSE),VLOOKUP("RR D (TP)",[1]Eingabe!A48:J48,3,FALSE)),"")</f>
        <v/>
      </c>
      <c r="C55" s="12" t="str">
        <f>IFERROR(IFERROR(VLOOKUP("RR D",[1]Eingabe!A48:J48,4,FALSE),VLOOKUP("RR D (TP)",[1]Eingabe!A48:J48,4,FALSE)),"")</f>
        <v/>
      </c>
      <c r="D55" s="12" t="str">
        <f>IFERROR(IFERROR(VLOOKUP("RR D",[1]Eingabe!A48:J48,5,FALSE),VLOOKUP("RR D (TP)",[1]Eingabe!A48:J48,5,FALSE)),"")</f>
        <v/>
      </c>
      <c r="E55" s="12" t="str">
        <f>IFERROR(IFERROR(VLOOKUP("RR D",[1]Eingabe!A48:J48,2,FALSE),VLOOKUP("RR D (TP)",[1]Eingabe!A48:J48,2,FALSE)),"")</f>
        <v/>
      </c>
      <c r="F55" s="30" t="str">
        <f>IFERROR(IFERROR(VLOOKUP("RR D",[1]Eingabe!A48:J48,7,FALSE),VLOOKUP("RR D (TP)",[1]Eingabe!A48:J48,7,FALSE)),"")</f>
        <v/>
      </c>
      <c r="G55" s="30" t="str">
        <f>IFERROR(IFERROR(VLOOKUP("RR D",[1]Eingabe!A48:J48,8,FALSE),VLOOKUP("RR D (TP)",[1]Eingabe!A48:J48,8,FALSE)),"")</f>
        <v/>
      </c>
      <c r="H55" s="30" t="str">
        <f>IFERROR(IFERROR(VLOOKUP("RR D",[1]Eingabe!A48:J48,9,FALSE),VLOOKUP("RR D (TP)",[1]Eingabe!A48:J48,9,FALSE)),"")</f>
        <v/>
      </c>
      <c r="I55" s="31" t="str">
        <f>IFERROR(IFERROR(VLOOKUP("RR D",[1]Eingabe!A48:J48,10,FALSE),VLOOKUP("RR D (TP)",[1]Eingabe!A48:J48,10,FALSE)),"")</f>
        <v/>
      </c>
      <c r="J55" s="28" t="str">
        <f t="shared" si="1"/>
        <v/>
      </c>
      <c r="K55" s="4" t="str">
        <f>IFERROR(VLOOKUP(J55,[1]Punktevergabe!$A$2:$B$107,2,FALSE),"")</f>
        <v/>
      </c>
      <c r="L55" s="6"/>
    </row>
    <row r="56" spans="1:12" ht="13.5" thickBot="1">
      <c r="A56" s="12" t="str">
        <f>IFERROR(IFERROR(VLOOKUP("RR D (TP)",[1]Eingabe!A49:J49,1,FALSE),VLOOKUP("RR D",[1]Eingabe!A49:J49,1,FALSE)),"")</f>
        <v/>
      </c>
      <c r="B56" s="12" t="str">
        <f>IFERROR(IFERROR(VLOOKUP("RR D",[1]Eingabe!A49:J49,3,FALSE),VLOOKUP("RR D (TP)",[1]Eingabe!A49:J49,3,FALSE)),"")</f>
        <v/>
      </c>
      <c r="C56" s="12" t="str">
        <f>IFERROR(IFERROR(VLOOKUP("RR D",[1]Eingabe!A49:J49,4,FALSE),VLOOKUP("RR D (TP)",[1]Eingabe!A49:J49,4,FALSE)),"")</f>
        <v/>
      </c>
      <c r="D56" s="12" t="str">
        <f>IFERROR(IFERROR(VLOOKUP("RR D",[1]Eingabe!A49:J49,5,FALSE),VLOOKUP("RR D (TP)",[1]Eingabe!A49:J49,5,FALSE)),"")</f>
        <v/>
      </c>
      <c r="E56" s="12" t="str">
        <f>IFERROR(IFERROR(VLOOKUP("RR D",[1]Eingabe!A49:J49,2,FALSE),VLOOKUP("RR D (TP)",[1]Eingabe!A49:J49,2,FALSE)),"")</f>
        <v/>
      </c>
      <c r="F56" s="30" t="str">
        <f>IFERROR(IFERROR(VLOOKUP("RR D",[1]Eingabe!A49:J49,7,FALSE),VLOOKUP("RR D (TP)",[1]Eingabe!A49:J49,7,FALSE)),"")</f>
        <v/>
      </c>
      <c r="G56" s="30" t="str">
        <f>IFERROR(IFERROR(VLOOKUP("RR D",[1]Eingabe!A49:J49,8,FALSE),VLOOKUP("RR D (TP)",[1]Eingabe!A49:J49,8,FALSE)),"")</f>
        <v/>
      </c>
      <c r="H56" s="30" t="str">
        <f>IFERROR(IFERROR(VLOOKUP("RR D",[1]Eingabe!A49:J49,9,FALSE),VLOOKUP("RR D (TP)",[1]Eingabe!A49:J49,9,FALSE)),"")</f>
        <v/>
      </c>
      <c r="I56" s="31" t="str">
        <f>IFERROR(IFERROR(VLOOKUP("RR D",[1]Eingabe!A49:J49,10,FALSE),VLOOKUP("RR D (TP)",[1]Eingabe!A49:J49,10,FALSE)),"")</f>
        <v/>
      </c>
      <c r="J56" s="28" t="str">
        <f t="shared" si="1"/>
        <v/>
      </c>
      <c r="K56" s="4" t="str">
        <f>IFERROR(VLOOKUP(J56,[1]Punktevergabe!$A$2:$B$107,2,FALSE),"")</f>
        <v/>
      </c>
      <c r="L56" s="6"/>
    </row>
    <row r="57" spans="1:12" ht="13.5" thickBot="1">
      <c r="A57" s="12" t="str">
        <f>IFERROR(IFERROR(VLOOKUP("RR D (TP)",[1]Eingabe!A50:J50,1,FALSE),VLOOKUP("RR D",[1]Eingabe!A50:J50,1,FALSE)),"")</f>
        <v/>
      </c>
      <c r="B57" s="12" t="str">
        <f>IFERROR(IFERROR(VLOOKUP("RR D",[1]Eingabe!A50:J50,3,FALSE),VLOOKUP("RR D (TP)",[1]Eingabe!A50:J50,3,FALSE)),"")</f>
        <v/>
      </c>
      <c r="C57" s="12" t="str">
        <f>IFERROR(IFERROR(VLOOKUP("RR D",[1]Eingabe!A50:J50,4,FALSE),VLOOKUP("RR D (TP)",[1]Eingabe!A50:J50,4,FALSE)),"")</f>
        <v/>
      </c>
      <c r="D57" s="12" t="str">
        <f>IFERROR(IFERROR(VLOOKUP("RR D",[1]Eingabe!A50:J50,5,FALSE),VLOOKUP("RR D (TP)",[1]Eingabe!A50:J50,5,FALSE)),"")</f>
        <v/>
      </c>
      <c r="E57" s="12" t="str">
        <f>IFERROR(IFERROR(VLOOKUP("RR D",[1]Eingabe!A50:J50,2,FALSE),VLOOKUP("RR D (TP)",[1]Eingabe!A50:J50,2,FALSE)),"")</f>
        <v/>
      </c>
      <c r="F57" s="30" t="str">
        <f>IFERROR(IFERROR(VLOOKUP("RR D",[1]Eingabe!A50:J50,7,FALSE),VLOOKUP("RR D (TP)",[1]Eingabe!A50:J50,7,FALSE)),"")</f>
        <v/>
      </c>
      <c r="G57" s="30" t="str">
        <f>IFERROR(IFERROR(VLOOKUP("RR D",[1]Eingabe!A50:J50,8,FALSE),VLOOKUP("RR D (TP)",[1]Eingabe!A50:J50,8,FALSE)),"")</f>
        <v/>
      </c>
      <c r="H57" s="30" t="str">
        <f>IFERROR(IFERROR(VLOOKUP("RR D",[1]Eingabe!A50:J50,9,FALSE),VLOOKUP("RR D (TP)",[1]Eingabe!A50:J50,9,FALSE)),"")</f>
        <v/>
      </c>
      <c r="I57" s="31" t="str">
        <f>IFERROR(IFERROR(VLOOKUP("RR D",[1]Eingabe!A50:J50,10,FALSE),VLOOKUP("RR D (TP)",[1]Eingabe!A50:J50,10,FALSE)),"")</f>
        <v/>
      </c>
      <c r="J57" s="28" t="str">
        <f t="shared" si="1"/>
        <v/>
      </c>
      <c r="K57" s="4" t="str">
        <f>IFERROR(VLOOKUP(J57,[1]Punktevergabe!$A$2:$B$107,2,FALSE),"")</f>
        <v/>
      </c>
      <c r="L57" s="6"/>
    </row>
    <row r="58" spans="1:12" ht="13.5" thickBot="1">
      <c r="A58" s="12" t="str">
        <f>IFERROR(IFERROR(VLOOKUP("RR D (TP)",[1]Eingabe!A51:J51,1,FALSE),VLOOKUP("RR D",[1]Eingabe!A51:J51,1,FALSE)),"")</f>
        <v/>
      </c>
      <c r="B58" s="12" t="str">
        <f>IFERROR(IFERROR(VLOOKUP("RR D",[1]Eingabe!A51:J51,3,FALSE),VLOOKUP("RR D (TP)",[1]Eingabe!A51:J51,3,FALSE)),"")</f>
        <v/>
      </c>
      <c r="C58" s="12" t="str">
        <f>IFERROR(IFERROR(VLOOKUP("RR D",[1]Eingabe!A51:J51,4,FALSE),VLOOKUP("RR D (TP)",[1]Eingabe!A51:J51,4,FALSE)),"")</f>
        <v/>
      </c>
      <c r="D58" s="12" t="str">
        <f>IFERROR(IFERROR(VLOOKUP("RR D",[1]Eingabe!A51:J51,5,FALSE),VLOOKUP("RR D (TP)",[1]Eingabe!A51:J51,5,FALSE)),"")</f>
        <v/>
      </c>
      <c r="E58" s="12" t="str">
        <f>IFERROR(IFERROR(VLOOKUP("RR D",[1]Eingabe!A51:J51,2,FALSE),VLOOKUP("RR D (TP)",[1]Eingabe!A51:J51,2,FALSE)),"")</f>
        <v/>
      </c>
      <c r="F58" s="30" t="str">
        <f>IFERROR(IFERROR(VLOOKUP("RR D",[1]Eingabe!A51:J51,7,FALSE),VLOOKUP("RR D (TP)",[1]Eingabe!A51:J51,7,FALSE)),"")</f>
        <v/>
      </c>
      <c r="G58" s="30" t="str">
        <f>IFERROR(IFERROR(VLOOKUP("RR D",[1]Eingabe!A51:J51,8,FALSE),VLOOKUP("RR D (TP)",[1]Eingabe!A51:J51,8,FALSE)),"")</f>
        <v/>
      </c>
      <c r="H58" s="30" t="str">
        <f>IFERROR(IFERROR(VLOOKUP("RR D",[1]Eingabe!A51:J51,9,FALSE),VLOOKUP("RR D (TP)",[1]Eingabe!A51:J51,9,FALSE)),"")</f>
        <v/>
      </c>
      <c r="I58" s="31" t="str">
        <f>IFERROR(IFERROR(VLOOKUP("RR D",[1]Eingabe!A51:J51,10,FALSE),VLOOKUP("RR D (TP)",[1]Eingabe!A51:J51,10,FALSE)),"")</f>
        <v/>
      </c>
      <c r="J58" s="28" t="str">
        <f t="shared" si="1"/>
        <v/>
      </c>
      <c r="K58" s="4" t="str">
        <f>IFERROR(VLOOKUP(J58,[1]Punktevergabe!$A$2:$B$107,2,FALSE),"")</f>
        <v/>
      </c>
      <c r="L58" s="6"/>
    </row>
    <row r="59" spans="1:12" ht="13.5" thickBot="1">
      <c r="A59" s="12" t="str">
        <f>IFERROR(IFERROR(VLOOKUP("RR D (TP)",[1]Eingabe!A52:J52,1,FALSE),VLOOKUP("RR D",[1]Eingabe!A52:J52,1,FALSE)),"")</f>
        <v/>
      </c>
      <c r="B59" s="12" t="str">
        <f>IFERROR(IFERROR(VLOOKUP("RR D",[1]Eingabe!A52:J52,3,FALSE),VLOOKUP("RR D (TP)",[1]Eingabe!A52:J52,3,FALSE)),"")</f>
        <v/>
      </c>
      <c r="C59" s="12" t="str">
        <f>IFERROR(IFERROR(VLOOKUP("RR D",[1]Eingabe!A52:J52,4,FALSE),VLOOKUP("RR D (TP)",[1]Eingabe!A52:J52,4,FALSE)),"")</f>
        <v/>
      </c>
      <c r="D59" s="12" t="str">
        <f>IFERROR(IFERROR(VLOOKUP("RR D",[1]Eingabe!A52:J52,5,FALSE),VLOOKUP("RR D (TP)",[1]Eingabe!A52:J52,5,FALSE)),"")</f>
        <v/>
      </c>
      <c r="E59" s="12" t="str">
        <f>IFERROR(IFERROR(VLOOKUP("RR D",[1]Eingabe!A52:J52,2,FALSE),VLOOKUP("RR D (TP)",[1]Eingabe!A52:J52,2,FALSE)),"")</f>
        <v/>
      </c>
      <c r="F59" s="30" t="str">
        <f>IFERROR(IFERROR(VLOOKUP("RR D",[1]Eingabe!A52:J52,7,FALSE),VLOOKUP("RR D (TP)",[1]Eingabe!A52:J52,7,FALSE)),"")</f>
        <v/>
      </c>
      <c r="G59" s="30" t="str">
        <f>IFERROR(IFERROR(VLOOKUP("RR D",[1]Eingabe!A52:J52,8,FALSE),VLOOKUP("RR D (TP)",[1]Eingabe!A52:J52,8,FALSE)),"")</f>
        <v/>
      </c>
      <c r="H59" s="30" t="str">
        <f>IFERROR(IFERROR(VLOOKUP("RR D",[1]Eingabe!A52:J52,9,FALSE),VLOOKUP("RR D (TP)",[1]Eingabe!A52:J52,9,FALSE)),"")</f>
        <v/>
      </c>
      <c r="I59" s="31" t="str">
        <f>IFERROR(IFERROR(VLOOKUP("RR D",[1]Eingabe!A52:J52,10,FALSE),VLOOKUP("RR D (TP)",[1]Eingabe!A52:J52,10,FALSE)),"")</f>
        <v/>
      </c>
      <c r="J59" s="28" t="str">
        <f t="shared" si="1"/>
        <v/>
      </c>
      <c r="K59" s="4" t="str">
        <f>IFERROR(VLOOKUP(J59,[1]Punktevergabe!$A$2:$B$107,2,FALSE),"")</f>
        <v/>
      </c>
    </row>
    <row r="60" spans="1:12" ht="13.5" thickBot="1">
      <c r="A60" s="12" t="str">
        <f>IFERROR(IFERROR(VLOOKUP("RR D (TP)",[1]Eingabe!A53:J53,1,FALSE),VLOOKUP("RR D",[1]Eingabe!A53:J53,1,FALSE)),"")</f>
        <v/>
      </c>
      <c r="B60" s="12" t="str">
        <f>IFERROR(IFERROR(VLOOKUP("RR D",[1]Eingabe!A53:J53,3,FALSE),VLOOKUP("RR D (TP)",[1]Eingabe!A53:J53,3,FALSE)),"")</f>
        <v/>
      </c>
      <c r="C60" s="12" t="str">
        <f>IFERROR(IFERROR(VLOOKUP("RR D",[1]Eingabe!A53:J53,4,FALSE),VLOOKUP("RR D (TP)",[1]Eingabe!A53:J53,4,FALSE)),"")</f>
        <v/>
      </c>
      <c r="D60" s="12" t="str">
        <f>IFERROR(IFERROR(VLOOKUP("RR D",[1]Eingabe!A53:J53,5,FALSE),VLOOKUP("RR D (TP)",[1]Eingabe!A53:J53,5,FALSE)),"")</f>
        <v/>
      </c>
      <c r="E60" s="12" t="str">
        <f>IFERROR(IFERROR(VLOOKUP("RR D",[1]Eingabe!A53:J53,2,FALSE),VLOOKUP("RR D (TP)",[1]Eingabe!A53:J53,2,FALSE)),"")</f>
        <v/>
      </c>
      <c r="F60" s="30" t="str">
        <f>IFERROR(IFERROR(VLOOKUP("RR D",[1]Eingabe!A53:J53,7,FALSE),VLOOKUP("RR D (TP)",[1]Eingabe!A53:J53,7,FALSE)),"")</f>
        <v/>
      </c>
      <c r="G60" s="30" t="str">
        <f>IFERROR(IFERROR(VLOOKUP("RR D",[1]Eingabe!A53:J53,8,FALSE),VLOOKUP("RR D (TP)",[1]Eingabe!A53:J53,8,FALSE)),"")</f>
        <v/>
      </c>
      <c r="H60" s="30" t="str">
        <f>IFERROR(IFERROR(VLOOKUP("RR D",[1]Eingabe!A53:J53,9,FALSE),VLOOKUP("RR D (TP)",[1]Eingabe!A53:J53,9,FALSE)),"")</f>
        <v/>
      </c>
      <c r="I60" s="31" t="str">
        <f>IFERROR(IFERROR(VLOOKUP("RR D",[1]Eingabe!A53:J53,10,FALSE),VLOOKUP("RR D (TP)",[1]Eingabe!A53:J53,10,FALSE)),"")</f>
        <v/>
      </c>
      <c r="J60" s="28" t="str">
        <f t="shared" si="1"/>
        <v/>
      </c>
      <c r="K60" s="4" t="str">
        <f>IFERROR(VLOOKUP(J60,[1]Punktevergabe!$A$2:$B$107,2,FALSE),"")</f>
        <v/>
      </c>
    </row>
    <row r="61" spans="1:12" ht="13.5" thickBot="1">
      <c r="A61" s="12" t="str">
        <f>IFERROR(IFERROR(VLOOKUP("RR D (TP)",[1]Eingabe!A54:J54,1,FALSE),VLOOKUP("RR D",[1]Eingabe!A54:J54,1,FALSE)),"")</f>
        <v/>
      </c>
      <c r="B61" s="12" t="str">
        <f>IFERROR(IFERROR(VLOOKUP("RR D",[1]Eingabe!A54:J54,3,FALSE),VLOOKUP("RR D (TP)",[1]Eingabe!A54:J54,3,FALSE)),"")</f>
        <v/>
      </c>
      <c r="C61" s="12" t="str">
        <f>IFERROR(IFERROR(VLOOKUP("RR D",[1]Eingabe!A54:J54,4,FALSE),VLOOKUP("RR D (TP)",[1]Eingabe!A54:J54,4,FALSE)),"")</f>
        <v/>
      </c>
      <c r="D61" s="12" t="str">
        <f>IFERROR(IFERROR(VLOOKUP("RR D",[1]Eingabe!A54:J54,5,FALSE),VLOOKUP("RR D (TP)",[1]Eingabe!A54:J54,5,FALSE)),"")</f>
        <v/>
      </c>
      <c r="E61" s="12" t="str">
        <f>IFERROR(IFERROR(VLOOKUP("RR D",[1]Eingabe!A54:J54,2,FALSE),VLOOKUP("RR D (TP)",[1]Eingabe!A54:J54,2,FALSE)),"")</f>
        <v/>
      </c>
      <c r="F61" s="30" t="str">
        <f>IFERROR(IFERROR(VLOOKUP("RR D",[1]Eingabe!A54:J54,7,FALSE),VLOOKUP("RR D (TP)",[1]Eingabe!A54:J54,7,FALSE)),"")</f>
        <v/>
      </c>
      <c r="G61" s="30" t="str">
        <f>IFERROR(IFERROR(VLOOKUP("RR D",[1]Eingabe!A54:J54,8,FALSE),VLOOKUP("RR D (TP)",[1]Eingabe!A54:J54,8,FALSE)),"")</f>
        <v/>
      </c>
      <c r="H61" s="30" t="str">
        <f>IFERROR(IFERROR(VLOOKUP("RR D",[1]Eingabe!A54:J54,9,FALSE),VLOOKUP("RR D (TP)",[1]Eingabe!A54:J54,9,FALSE)),"")</f>
        <v/>
      </c>
      <c r="I61" s="31" t="str">
        <f>IFERROR(IFERROR(VLOOKUP("RR D",[1]Eingabe!A54:J54,10,FALSE),VLOOKUP("RR D (TP)",[1]Eingabe!A54:J54,10,FALSE)),"")</f>
        <v/>
      </c>
      <c r="J61" s="28" t="str">
        <f t="shared" si="1"/>
        <v/>
      </c>
      <c r="K61" s="4" t="str">
        <f>IFERROR(VLOOKUP(J61,[1]Punktevergabe!$A$2:$B$107,2,FALSE),"")</f>
        <v/>
      </c>
    </row>
    <row r="62" spans="1:12" ht="13.5" thickBot="1">
      <c r="A62" s="12" t="str">
        <f>IFERROR(IFERROR(VLOOKUP("RR D (TP)",[1]Eingabe!A55:J55,1,FALSE),VLOOKUP("RR D",[1]Eingabe!A55:J55,1,FALSE)),"")</f>
        <v/>
      </c>
      <c r="B62" s="12" t="str">
        <f>IFERROR(IFERROR(VLOOKUP("RR D",[1]Eingabe!A55:J55,3,FALSE),VLOOKUP("RR D (TP)",[1]Eingabe!A55:J55,3,FALSE)),"")</f>
        <v/>
      </c>
      <c r="C62" s="12" t="str">
        <f>IFERROR(IFERROR(VLOOKUP("RR D",[1]Eingabe!A55:J55,4,FALSE),VLOOKUP("RR D (TP)",[1]Eingabe!A55:J55,4,FALSE)),"")</f>
        <v/>
      </c>
      <c r="D62" s="12" t="str">
        <f>IFERROR(IFERROR(VLOOKUP("RR D",[1]Eingabe!A55:J55,5,FALSE),VLOOKUP("RR D (TP)",[1]Eingabe!A55:J55,5,FALSE)),"")</f>
        <v/>
      </c>
      <c r="E62" s="12" t="str">
        <f>IFERROR(IFERROR(VLOOKUP("RR D",[1]Eingabe!A55:J55,2,FALSE),VLOOKUP("RR D (TP)",[1]Eingabe!A55:J55,2,FALSE)),"")</f>
        <v/>
      </c>
      <c r="F62" s="30" t="str">
        <f>IFERROR(IFERROR(VLOOKUP("RR D",[1]Eingabe!A55:J55,7,FALSE),VLOOKUP("RR D (TP)",[1]Eingabe!A55:J55,7,FALSE)),"")</f>
        <v/>
      </c>
      <c r="G62" s="30" t="str">
        <f>IFERROR(IFERROR(VLOOKUP("RR D",[1]Eingabe!A55:J55,8,FALSE),VLOOKUP("RR D (TP)",[1]Eingabe!A55:J55,8,FALSE)),"")</f>
        <v/>
      </c>
      <c r="H62" s="30" t="str">
        <f>IFERROR(IFERROR(VLOOKUP("RR D",[1]Eingabe!A55:J55,9,FALSE),VLOOKUP("RR D (TP)",[1]Eingabe!A55:J55,9,FALSE)),"")</f>
        <v/>
      </c>
      <c r="I62" s="31" t="str">
        <f>IFERROR(IFERROR(VLOOKUP("RR D",[1]Eingabe!A55:J55,10,FALSE),VLOOKUP("RR D (TP)",[1]Eingabe!A55:J55,10,FALSE)),"")</f>
        <v/>
      </c>
      <c r="J62" s="28" t="str">
        <f t="shared" si="1"/>
        <v/>
      </c>
      <c r="K62" s="4" t="str">
        <f>IFERROR(VLOOKUP(J62,[1]Punktevergabe!$A$2:$B$107,2,FALSE),"")</f>
        <v/>
      </c>
    </row>
    <row r="63" spans="1:12" ht="13.5" thickBot="1">
      <c r="A63" s="12" t="str">
        <f>IFERROR(IFERROR(VLOOKUP("RR D (TP)",[1]Eingabe!A56:J56,1,FALSE),VLOOKUP("RR D",[1]Eingabe!A56:J56,1,FALSE)),"")</f>
        <v/>
      </c>
      <c r="B63" s="12" t="str">
        <f>IFERROR(IFERROR(VLOOKUP("RR D",[1]Eingabe!A56:J56,3,FALSE),VLOOKUP("RR D (TP)",[1]Eingabe!A56:J56,3,FALSE)),"")</f>
        <v/>
      </c>
      <c r="C63" s="12" t="str">
        <f>IFERROR(IFERROR(VLOOKUP("RR D",[1]Eingabe!A56:J56,4,FALSE),VLOOKUP("RR D (TP)",[1]Eingabe!A56:J56,4,FALSE)),"")</f>
        <v/>
      </c>
      <c r="D63" s="12" t="str">
        <f>IFERROR(IFERROR(VLOOKUP("RR D",[1]Eingabe!A56:J56,5,FALSE),VLOOKUP("RR D (TP)",[1]Eingabe!A56:J56,5,FALSE)),"")</f>
        <v/>
      </c>
      <c r="E63" s="12" t="str">
        <f>IFERROR(IFERROR(VLOOKUP("RR D",[1]Eingabe!A56:J56,2,FALSE),VLOOKUP("RR D (TP)",[1]Eingabe!A56:J56,2,FALSE)),"")</f>
        <v/>
      </c>
      <c r="F63" s="30" t="str">
        <f>IFERROR(IFERROR(VLOOKUP("RR D",[1]Eingabe!A56:J56,7,FALSE),VLOOKUP("RR D (TP)",[1]Eingabe!A56:J56,7,FALSE)),"")</f>
        <v/>
      </c>
      <c r="G63" s="30" t="str">
        <f>IFERROR(IFERROR(VLOOKUP("RR D",[1]Eingabe!A56:J56,8,FALSE),VLOOKUP("RR D (TP)",[1]Eingabe!A56:J56,8,FALSE)),"")</f>
        <v/>
      </c>
      <c r="H63" s="30" t="str">
        <f>IFERROR(IFERROR(VLOOKUP("RR D",[1]Eingabe!A56:J56,9,FALSE),VLOOKUP("RR D (TP)",[1]Eingabe!A56:J56,9,FALSE)),"")</f>
        <v/>
      </c>
      <c r="I63" s="31" t="str">
        <f>IFERROR(IFERROR(VLOOKUP("RR D",[1]Eingabe!A56:J56,10,FALSE),VLOOKUP("RR D (TP)",[1]Eingabe!A56:J56,10,FALSE)),"")</f>
        <v/>
      </c>
      <c r="J63" s="28" t="str">
        <f t="shared" si="1"/>
        <v/>
      </c>
      <c r="K63" s="4" t="str">
        <f>IFERROR(VLOOKUP(J63,[1]Punktevergabe!$A$2:$B$107,2,FALSE),"")</f>
        <v/>
      </c>
    </row>
    <row r="64" spans="1:12" ht="13.5" thickBot="1">
      <c r="A64" s="12" t="str">
        <f>IFERROR(IFERROR(VLOOKUP("RR D (TP)",[1]Eingabe!A57:J57,1,FALSE),VLOOKUP("RR D",[1]Eingabe!A57:J57,1,FALSE)),"")</f>
        <v/>
      </c>
      <c r="B64" s="12" t="str">
        <f>IFERROR(IFERROR(VLOOKUP("RR D",[1]Eingabe!A57:J57,3,FALSE),VLOOKUP("RR D (TP)",[1]Eingabe!A57:J57,3,FALSE)),"")</f>
        <v/>
      </c>
      <c r="C64" s="12" t="str">
        <f>IFERROR(IFERROR(VLOOKUP("RR D",[1]Eingabe!A57:J57,4,FALSE),VLOOKUP("RR D (TP)",[1]Eingabe!A57:J57,4,FALSE)),"")</f>
        <v/>
      </c>
      <c r="D64" s="12" t="str">
        <f>IFERROR(IFERROR(VLOOKUP("RR D",[1]Eingabe!A57:J57,5,FALSE),VLOOKUP("RR D (TP)",[1]Eingabe!A57:J57,5,FALSE)),"")</f>
        <v/>
      </c>
      <c r="E64" s="12" t="str">
        <f>IFERROR(IFERROR(VLOOKUP("RR D",[1]Eingabe!A57:J57,2,FALSE),VLOOKUP("RR D (TP)",[1]Eingabe!A57:J57,2,FALSE)),"")</f>
        <v/>
      </c>
      <c r="F64" s="30" t="str">
        <f>IFERROR(IFERROR(VLOOKUP("RR D",[1]Eingabe!A57:J57,7,FALSE),VLOOKUP("RR D (TP)",[1]Eingabe!A57:J57,7,FALSE)),"")</f>
        <v/>
      </c>
      <c r="G64" s="30" t="str">
        <f>IFERROR(IFERROR(VLOOKUP("RR D",[1]Eingabe!A57:J57,8,FALSE),VLOOKUP("RR D (TP)",[1]Eingabe!A57:J57,8,FALSE)),"")</f>
        <v/>
      </c>
      <c r="H64" s="30" t="str">
        <f>IFERROR(IFERROR(VLOOKUP("RR D",[1]Eingabe!A57:J57,9,FALSE),VLOOKUP("RR D (TP)",[1]Eingabe!A57:J57,9,FALSE)),"")</f>
        <v/>
      </c>
      <c r="I64" s="31" t="str">
        <f>IFERROR(IFERROR(VLOOKUP("RR D",[1]Eingabe!A57:J57,10,FALSE),VLOOKUP("RR D (TP)",[1]Eingabe!A57:J57,10,FALSE)),"")</f>
        <v/>
      </c>
      <c r="J64" s="28" t="str">
        <f t="shared" si="1"/>
        <v/>
      </c>
      <c r="K64" s="4" t="str">
        <f>IFERROR(VLOOKUP(J64,[1]Punktevergabe!$A$2:$B$107,2,FALSE),"")</f>
        <v/>
      </c>
    </row>
    <row r="65" spans="1:11" ht="13.5" thickBot="1">
      <c r="A65" s="12" t="str">
        <f>IFERROR(IFERROR(VLOOKUP("RR D (TP)",[1]Eingabe!A58:J58,1,FALSE),VLOOKUP("RR D",[1]Eingabe!A58:J58,1,FALSE)),"")</f>
        <v/>
      </c>
      <c r="B65" s="12" t="str">
        <f>IFERROR(IFERROR(VLOOKUP("RR D",[1]Eingabe!A58:J58,3,FALSE),VLOOKUP("RR D (TP)",[1]Eingabe!A58:J58,3,FALSE)),"")</f>
        <v/>
      </c>
      <c r="C65" s="12" t="str">
        <f>IFERROR(IFERROR(VLOOKUP("RR D",[1]Eingabe!A58:J58,4,FALSE),VLOOKUP("RR D (TP)",[1]Eingabe!A58:J58,4,FALSE)),"")</f>
        <v/>
      </c>
      <c r="D65" s="12" t="str">
        <f>IFERROR(IFERROR(VLOOKUP("RR D",[1]Eingabe!A58:J58,5,FALSE),VLOOKUP("RR D (TP)",[1]Eingabe!A58:J58,5,FALSE)),"")</f>
        <v/>
      </c>
      <c r="E65" s="12" t="str">
        <f>IFERROR(IFERROR(VLOOKUP("RR D",[1]Eingabe!A58:J58,2,FALSE),VLOOKUP("RR D (TP)",[1]Eingabe!A58:J58,2,FALSE)),"")</f>
        <v/>
      </c>
      <c r="F65" s="30" t="str">
        <f>IFERROR(IFERROR(VLOOKUP("RR D",[1]Eingabe!A58:J58,7,FALSE),VLOOKUP("RR D (TP)",[1]Eingabe!A58:J58,7,FALSE)),"")</f>
        <v/>
      </c>
      <c r="G65" s="30" t="str">
        <f>IFERROR(IFERROR(VLOOKUP("RR D",[1]Eingabe!A58:J58,8,FALSE),VLOOKUP("RR D (TP)",[1]Eingabe!A58:J58,8,FALSE)),"")</f>
        <v/>
      </c>
      <c r="H65" s="30" t="str">
        <f>IFERROR(IFERROR(VLOOKUP("RR D",[1]Eingabe!A58:J58,9,FALSE),VLOOKUP("RR D (TP)",[1]Eingabe!A58:J58,9,FALSE)),"")</f>
        <v/>
      </c>
      <c r="I65" s="31" t="str">
        <f>IFERROR(IFERROR(VLOOKUP("RR D",[1]Eingabe!A58:J58,10,FALSE),VLOOKUP("RR D (TP)",[1]Eingabe!A58:J58,10,FALSE)),"")</f>
        <v/>
      </c>
      <c r="J65" s="28" t="str">
        <f t="shared" si="1"/>
        <v/>
      </c>
      <c r="K65" s="4" t="str">
        <f>IFERROR(VLOOKUP(J65,[1]Punktevergabe!$A$2:$B$107,2,FALSE),"")</f>
        <v/>
      </c>
    </row>
    <row r="66" spans="1:11" ht="13.5" thickBot="1">
      <c r="A66" s="12" t="str">
        <f>IFERROR(IFERROR(VLOOKUP("RR D (TP)",[1]Eingabe!A59:J59,1,FALSE),VLOOKUP("RR D",[1]Eingabe!A59:J59,1,FALSE)),"")</f>
        <v/>
      </c>
      <c r="B66" s="12" t="str">
        <f>IFERROR(IFERROR(VLOOKUP("RR D",[1]Eingabe!A59:J59,3,FALSE),VLOOKUP("RR D (TP)",[1]Eingabe!A59:J59,3,FALSE)),"")</f>
        <v/>
      </c>
      <c r="C66" s="12" t="str">
        <f>IFERROR(IFERROR(VLOOKUP("RR D",[1]Eingabe!A59:J59,4,FALSE),VLOOKUP("RR D (TP)",[1]Eingabe!A59:J59,4,FALSE)),"")</f>
        <v/>
      </c>
      <c r="D66" s="12" t="str">
        <f>IFERROR(IFERROR(VLOOKUP("RR D",[1]Eingabe!A59:J59,5,FALSE),VLOOKUP("RR D (TP)",[1]Eingabe!A59:J59,5,FALSE)),"")</f>
        <v/>
      </c>
      <c r="E66" s="12" t="str">
        <f>IFERROR(IFERROR(VLOOKUP("RR D",[1]Eingabe!A59:J59,2,FALSE),VLOOKUP("RR D (TP)",[1]Eingabe!A59:J59,2,FALSE)),"")</f>
        <v/>
      </c>
      <c r="F66" s="30" t="str">
        <f>IFERROR(IFERROR(VLOOKUP("RR D",[1]Eingabe!A59:J59,7,FALSE),VLOOKUP("RR D (TP)",[1]Eingabe!A59:J59,7,FALSE)),"")</f>
        <v/>
      </c>
      <c r="G66" s="30" t="str">
        <f>IFERROR(IFERROR(VLOOKUP("RR D",[1]Eingabe!A59:J59,8,FALSE),VLOOKUP("RR D (TP)",[1]Eingabe!A59:J59,8,FALSE)),"")</f>
        <v/>
      </c>
      <c r="H66" s="30" t="str">
        <f>IFERROR(IFERROR(VLOOKUP("RR D",[1]Eingabe!A59:J59,9,FALSE),VLOOKUP("RR D (TP)",[1]Eingabe!A59:J59,9,FALSE)),"")</f>
        <v/>
      </c>
      <c r="I66" s="31" t="str">
        <f>IFERROR(IFERROR(VLOOKUP("RR D",[1]Eingabe!A59:J59,10,FALSE),VLOOKUP("RR D (TP)",[1]Eingabe!A59:J59,10,FALSE)),"")</f>
        <v/>
      </c>
      <c r="J66" s="28" t="str">
        <f t="shared" si="1"/>
        <v/>
      </c>
      <c r="K66" s="4" t="str">
        <f>IFERROR(VLOOKUP(J66,[1]Punktevergabe!$A$2:$B$107,2,FALSE),"")</f>
        <v/>
      </c>
    </row>
    <row r="67" spans="1:11" ht="13.5" thickBot="1">
      <c r="A67" s="12" t="str">
        <f>IFERROR(IFERROR(VLOOKUP("RR D (TP)",[1]Eingabe!A60:J60,1,FALSE),VLOOKUP("RR D",[1]Eingabe!A60:J60,1,FALSE)),"")</f>
        <v/>
      </c>
      <c r="B67" s="12" t="str">
        <f>IFERROR(IFERROR(VLOOKUP("RR D",[1]Eingabe!A60:J60,3,FALSE),VLOOKUP("RR D (TP)",[1]Eingabe!A60:J60,3,FALSE)),"")</f>
        <v/>
      </c>
      <c r="C67" s="12" t="str">
        <f>IFERROR(IFERROR(VLOOKUP("RR D",[1]Eingabe!A60:J60,4,FALSE),VLOOKUP("RR D (TP)",[1]Eingabe!A60:J60,4,FALSE)),"")</f>
        <v/>
      </c>
      <c r="D67" s="12" t="str">
        <f>IFERROR(IFERROR(VLOOKUP("RR D",[1]Eingabe!A60:J60,5,FALSE),VLOOKUP("RR D (TP)",[1]Eingabe!A60:J60,5,FALSE)),"")</f>
        <v/>
      </c>
      <c r="E67" s="12" t="str">
        <f>IFERROR(IFERROR(VLOOKUP("RR D",[1]Eingabe!A60:J60,2,FALSE),VLOOKUP("RR D (TP)",[1]Eingabe!A60:J60,2,FALSE)),"")</f>
        <v/>
      </c>
      <c r="F67" s="30" t="str">
        <f>IFERROR(IFERROR(VLOOKUP("RR D",[1]Eingabe!A60:J60,7,FALSE),VLOOKUP("RR D (TP)",[1]Eingabe!A60:J60,7,FALSE)),"")</f>
        <v/>
      </c>
      <c r="G67" s="30" t="str">
        <f>IFERROR(IFERROR(VLOOKUP("RR D",[1]Eingabe!A60:J60,8,FALSE),VLOOKUP("RR D (TP)",[1]Eingabe!A60:J60,8,FALSE)),"")</f>
        <v/>
      </c>
      <c r="H67" s="30" t="str">
        <f>IFERROR(IFERROR(VLOOKUP("RR D",[1]Eingabe!A60:J60,9,FALSE),VLOOKUP("RR D (TP)",[1]Eingabe!A60:J60,9,FALSE)),"")</f>
        <v/>
      </c>
      <c r="I67" s="31" t="str">
        <f>IFERROR(IFERROR(VLOOKUP("RR D",[1]Eingabe!A60:J60,10,FALSE),VLOOKUP("RR D (TP)",[1]Eingabe!A60:J60,10,FALSE)),"")</f>
        <v/>
      </c>
      <c r="J67" s="28" t="str">
        <f t="shared" si="1"/>
        <v/>
      </c>
      <c r="K67" s="4" t="str">
        <f>IFERROR(VLOOKUP(J67,[1]Punktevergabe!$A$2:$B$107,2,FALSE),"")</f>
        <v/>
      </c>
    </row>
    <row r="68" spans="1:11" ht="13.5" thickBot="1">
      <c r="A68" s="12" t="str">
        <f>IFERROR(IFERROR(VLOOKUP("RR D (TP)",[1]Eingabe!A61:J61,1,FALSE),VLOOKUP("RR D",[1]Eingabe!A61:J61,1,FALSE)),"")</f>
        <v/>
      </c>
      <c r="B68" s="12" t="str">
        <f>IFERROR(IFERROR(VLOOKUP("RR D",[1]Eingabe!A61:J61,3,FALSE),VLOOKUP("RR D (TP)",[1]Eingabe!A61:J61,3,FALSE)),"")</f>
        <v/>
      </c>
      <c r="C68" s="12" t="str">
        <f>IFERROR(IFERROR(VLOOKUP("RR D",[1]Eingabe!A61:J61,4,FALSE),VLOOKUP("RR D (TP)",[1]Eingabe!A61:J61,4,FALSE)),"")</f>
        <v/>
      </c>
      <c r="D68" s="12" t="str">
        <f>IFERROR(IFERROR(VLOOKUP("RR D",[1]Eingabe!A61:J61,5,FALSE),VLOOKUP("RR D (TP)",[1]Eingabe!A61:J61,5,FALSE)),"")</f>
        <v/>
      </c>
      <c r="E68" s="12" t="str">
        <f>IFERROR(IFERROR(VLOOKUP("RR D",[1]Eingabe!A61:J61,2,FALSE),VLOOKUP("RR D (TP)",[1]Eingabe!A61:J61,2,FALSE)),"")</f>
        <v/>
      </c>
      <c r="F68" s="30" t="str">
        <f>IFERROR(IFERROR(VLOOKUP("RR D",[1]Eingabe!A61:J61,7,FALSE),VLOOKUP("RR D (TP)",[1]Eingabe!A61:J61,7,FALSE)),"")</f>
        <v/>
      </c>
      <c r="G68" s="30" t="str">
        <f>IFERROR(IFERROR(VLOOKUP("RR D",[1]Eingabe!A61:J61,8,FALSE),VLOOKUP("RR D (TP)",[1]Eingabe!A61:J61,8,FALSE)),"")</f>
        <v/>
      </c>
      <c r="H68" s="30" t="str">
        <f>IFERROR(IFERROR(VLOOKUP("RR D",[1]Eingabe!A61:J61,9,FALSE),VLOOKUP("RR D (TP)",[1]Eingabe!A61:J61,9,FALSE)),"")</f>
        <v/>
      </c>
      <c r="I68" s="31" t="str">
        <f>IFERROR(IFERROR(VLOOKUP("RR D",[1]Eingabe!A61:J61,10,FALSE),VLOOKUP("RR D (TP)",[1]Eingabe!A61:J61,10,FALSE)),"")</f>
        <v/>
      </c>
      <c r="J68" s="28" t="str">
        <f t="shared" si="1"/>
        <v/>
      </c>
      <c r="K68" s="4" t="str">
        <f>IFERROR(VLOOKUP(J68,[1]Punktevergabe!$A$2:$B$107,2,FALSE),"")</f>
        <v/>
      </c>
    </row>
    <row r="69" spans="1:11" ht="13.5" thickBot="1">
      <c r="A69" s="12" t="str">
        <f>IFERROR(IFERROR(VLOOKUP("RR D (TP)",[1]Eingabe!A62:J62,1,FALSE),VLOOKUP("RR D",[1]Eingabe!A62:J62,1,FALSE)),"")</f>
        <v/>
      </c>
      <c r="B69" s="12" t="str">
        <f>IFERROR(IFERROR(VLOOKUP("RR D",[1]Eingabe!A62:J62,3,FALSE),VLOOKUP("RR D (TP)",[1]Eingabe!A62:J62,3,FALSE)),"")</f>
        <v/>
      </c>
      <c r="C69" s="12" t="str">
        <f>IFERROR(IFERROR(VLOOKUP("RR D",[1]Eingabe!A62:J62,4,FALSE),VLOOKUP("RR D (TP)",[1]Eingabe!A62:J62,4,FALSE)),"")</f>
        <v/>
      </c>
      <c r="D69" s="12" t="str">
        <f>IFERROR(IFERROR(VLOOKUP("RR D",[1]Eingabe!A62:J62,5,FALSE),VLOOKUP("RR D (TP)",[1]Eingabe!A62:J62,5,FALSE)),"")</f>
        <v/>
      </c>
      <c r="E69" s="12" t="str">
        <f>IFERROR(IFERROR(VLOOKUP("RR D",[1]Eingabe!A62:J62,2,FALSE),VLOOKUP("RR D (TP)",[1]Eingabe!A62:J62,2,FALSE)),"")</f>
        <v/>
      </c>
      <c r="F69" s="30" t="str">
        <f>IFERROR(IFERROR(VLOOKUP("RR D",[1]Eingabe!A62:J62,7,FALSE),VLOOKUP("RR D (TP)",[1]Eingabe!A62:J62,7,FALSE)),"")</f>
        <v/>
      </c>
      <c r="G69" s="30" t="str">
        <f>IFERROR(IFERROR(VLOOKUP("RR D",[1]Eingabe!A62:J62,8,FALSE),VLOOKUP("RR D (TP)",[1]Eingabe!A62:J62,8,FALSE)),"")</f>
        <v/>
      </c>
      <c r="H69" s="30" t="str">
        <f>IFERROR(IFERROR(VLOOKUP("RR D",[1]Eingabe!A62:J62,9,FALSE),VLOOKUP("RR D (TP)",[1]Eingabe!A62:J62,9,FALSE)),"")</f>
        <v/>
      </c>
      <c r="I69" s="31" t="str">
        <f>IFERROR(IFERROR(VLOOKUP("RR D",[1]Eingabe!A62:J62,10,FALSE),VLOOKUP("RR D (TP)",[1]Eingabe!A62:J62,10,FALSE)),"")</f>
        <v/>
      </c>
      <c r="J69" s="28" t="str">
        <f t="shared" si="1"/>
        <v/>
      </c>
      <c r="K69" s="4" t="str">
        <f>IFERROR(VLOOKUP(J69,[1]Punktevergabe!$A$2:$B$107,2,FALSE),"")</f>
        <v/>
      </c>
    </row>
    <row r="70" spans="1:11" ht="13.5" thickBot="1">
      <c r="A70" s="12" t="str">
        <f>IFERROR(IFERROR(VLOOKUP("RR D (TP)",[1]Eingabe!A63:J63,1,FALSE),VLOOKUP("RR D",[1]Eingabe!A63:J63,1,FALSE)),"")</f>
        <v/>
      </c>
      <c r="B70" s="12" t="str">
        <f>IFERROR(IFERROR(VLOOKUP("RR D",[1]Eingabe!A63:J63,3,FALSE),VLOOKUP("RR D (TP)",[1]Eingabe!A63:J63,3,FALSE)),"")</f>
        <v/>
      </c>
      <c r="C70" s="12" t="str">
        <f>IFERROR(IFERROR(VLOOKUP("RR D",[1]Eingabe!A63:J63,4,FALSE),VLOOKUP("RR D (TP)",[1]Eingabe!A63:J63,4,FALSE)),"")</f>
        <v/>
      </c>
      <c r="D70" s="12" t="str">
        <f>IFERROR(IFERROR(VLOOKUP("RR D",[1]Eingabe!A63:J63,5,FALSE),VLOOKUP("RR D (TP)",[1]Eingabe!A63:J63,5,FALSE)),"")</f>
        <v/>
      </c>
      <c r="E70" s="12" t="str">
        <f>IFERROR(IFERROR(VLOOKUP("RR D",[1]Eingabe!A63:J63,2,FALSE),VLOOKUP("RR D (TP)",[1]Eingabe!A63:J63,2,FALSE)),"")</f>
        <v/>
      </c>
      <c r="F70" s="30" t="str">
        <f>IFERROR(IFERROR(VLOOKUP("RR D",[1]Eingabe!A63:J63,7,FALSE),VLOOKUP("RR D (TP)",[1]Eingabe!A63:J63,7,FALSE)),"")</f>
        <v/>
      </c>
      <c r="G70" s="30" t="str">
        <f>IFERROR(IFERROR(VLOOKUP("RR D",[1]Eingabe!A63:J63,8,FALSE),VLOOKUP("RR D (TP)",[1]Eingabe!A63:J63,8,FALSE)),"")</f>
        <v/>
      </c>
      <c r="H70" s="30" t="str">
        <f>IFERROR(IFERROR(VLOOKUP("RR D",[1]Eingabe!A63:J63,9,FALSE),VLOOKUP("RR D (TP)",[1]Eingabe!A63:J63,9,FALSE)),"")</f>
        <v/>
      </c>
      <c r="I70" s="31" t="str">
        <f>IFERROR(IFERROR(VLOOKUP("RR D",[1]Eingabe!A63:J63,10,FALSE),VLOOKUP("RR D (TP)",[1]Eingabe!A63:J63,10,FALSE)),"")</f>
        <v/>
      </c>
      <c r="J70" s="28" t="str">
        <f t="shared" si="1"/>
        <v/>
      </c>
      <c r="K70" s="4" t="str">
        <f>IFERROR(VLOOKUP(J70,[1]Punktevergabe!$A$2:$B$107,2,FALSE),"")</f>
        <v/>
      </c>
    </row>
    <row r="71" spans="1:11" ht="13.5" thickBot="1">
      <c r="A71" s="12" t="str">
        <f>IFERROR(IFERROR(VLOOKUP("RR D (TP)",[1]Eingabe!A64:J64,1,FALSE),VLOOKUP("RR D",[1]Eingabe!A64:J64,1,FALSE)),"")</f>
        <v/>
      </c>
      <c r="B71" s="12" t="str">
        <f>IFERROR(IFERROR(VLOOKUP("RR D",[1]Eingabe!A64:J64,3,FALSE),VLOOKUP("RR D (TP)",[1]Eingabe!A64:J64,3,FALSE)),"")</f>
        <v/>
      </c>
      <c r="C71" s="12" t="str">
        <f>IFERROR(IFERROR(VLOOKUP("RR D",[1]Eingabe!A64:J64,4,FALSE),VLOOKUP("RR D (TP)",[1]Eingabe!A64:J64,4,FALSE)),"")</f>
        <v/>
      </c>
      <c r="D71" s="12" t="str">
        <f>IFERROR(IFERROR(VLOOKUP("RR D",[1]Eingabe!A64:J64,5,FALSE),VLOOKUP("RR D (TP)",[1]Eingabe!A64:J64,5,FALSE)),"")</f>
        <v/>
      </c>
      <c r="E71" s="12" t="str">
        <f>IFERROR(IFERROR(VLOOKUP("RR D",[1]Eingabe!A64:J64,2,FALSE),VLOOKUP("RR D (TP)",[1]Eingabe!A64:J64,2,FALSE)),"")</f>
        <v/>
      </c>
      <c r="F71" s="30" t="str">
        <f>IFERROR(IFERROR(VLOOKUP("RR D",[1]Eingabe!A64:J64,7,FALSE),VLOOKUP("RR D (TP)",[1]Eingabe!A64:J64,7,FALSE)),"")</f>
        <v/>
      </c>
      <c r="G71" s="30" t="str">
        <f>IFERROR(IFERROR(VLOOKUP("RR D",[1]Eingabe!A64:J64,8,FALSE),VLOOKUP("RR D (TP)",[1]Eingabe!A64:J64,8,FALSE)),"")</f>
        <v/>
      </c>
      <c r="H71" s="30" t="str">
        <f>IFERROR(IFERROR(VLOOKUP("RR D",[1]Eingabe!A64:J64,9,FALSE),VLOOKUP("RR D (TP)",[1]Eingabe!A64:J64,9,FALSE)),"")</f>
        <v/>
      </c>
      <c r="I71" s="31" t="str">
        <f>IFERROR(IFERROR(VLOOKUP("RR D",[1]Eingabe!A64:J64,10,FALSE),VLOOKUP("RR D (TP)",[1]Eingabe!A64:J64,10,FALSE)),"")</f>
        <v/>
      </c>
      <c r="J71" s="28" t="str">
        <f t="shared" si="1"/>
        <v/>
      </c>
      <c r="K71" s="4" t="str">
        <f>IFERROR(VLOOKUP(J71,[1]Punktevergabe!$A$2:$B$107,2,FALSE),"")</f>
        <v/>
      </c>
    </row>
    <row r="72" spans="1:11" ht="13.5" thickBot="1">
      <c r="A72" s="12" t="str">
        <f>IFERROR(IFERROR(VLOOKUP("RR D (TP)",[1]Eingabe!A65:J65,1,FALSE),VLOOKUP("RR D",[1]Eingabe!A65:J65,1,FALSE)),"")</f>
        <v/>
      </c>
      <c r="B72" s="12" t="str">
        <f>IFERROR(IFERROR(VLOOKUP("RR D",[1]Eingabe!A65:J65,3,FALSE),VLOOKUP("RR D (TP)",[1]Eingabe!A65:J65,3,FALSE)),"")</f>
        <v/>
      </c>
      <c r="C72" s="12" t="str">
        <f>IFERROR(IFERROR(VLOOKUP("RR D",[1]Eingabe!A65:J65,4,FALSE),VLOOKUP("RR D (TP)",[1]Eingabe!A65:J65,4,FALSE)),"")</f>
        <v/>
      </c>
      <c r="D72" s="12" t="str">
        <f>IFERROR(IFERROR(VLOOKUP("RR D",[1]Eingabe!A65:J65,5,FALSE),VLOOKUP("RR D (TP)",[1]Eingabe!A65:J65,5,FALSE)),"")</f>
        <v/>
      </c>
      <c r="E72" s="12" t="str">
        <f>IFERROR(IFERROR(VLOOKUP("RR D",[1]Eingabe!A65:J65,2,FALSE),VLOOKUP("RR D (TP)",[1]Eingabe!A65:J65,2,FALSE)),"")</f>
        <v/>
      </c>
      <c r="F72" s="30" t="str">
        <f>IFERROR(IFERROR(VLOOKUP("RR D",[1]Eingabe!A65:J65,7,FALSE),VLOOKUP("RR D (TP)",[1]Eingabe!A65:J65,7,FALSE)),"")</f>
        <v/>
      </c>
      <c r="G72" s="30" t="str">
        <f>IFERROR(IFERROR(VLOOKUP("RR D",[1]Eingabe!A65:J65,8,FALSE),VLOOKUP("RR D (TP)",[1]Eingabe!A65:J65,8,FALSE)),"")</f>
        <v/>
      </c>
      <c r="H72" s="30" t="str">
        <f>IFERROR(IFERROR(VLOOKUP("RR D",[1]Eingabe!A65:J65,9,FALSE),VLOOKUP("RR D (TP)",[1]Eingabe!A65:J65,9,FALSE)),"")</f>
        <v/>
      </c>
      <c r="I72" s="31" t="str">
        <f>IFERROR(IFERROR(VLOOKUP("RR D",[1]Eingabe!A65:J65,10,FALSE),VLOOKUP("RR D (TP)",[1]Eingabe!A65:J65,10,FALSE)),"")</f>
        <v/>
      </c>
      <c r="J72" s="28" t="str">
        <f t="shared" si="1"/>
        <v/>
      </c>
      <c r="K72" s="4" t="str">
        <f>IFERROR(VLOOKUP(J72,[1]Punktevergabe!$A$2:$B$107,2,FALSE),"")</f>
        <v/>
      </c>
    </row>
    <row r="73" spans="1:11" ht="13.5" thickBot="1">
      <c r="A73" s="12" t="str">
        <f>IFERROR(IFERROR(VLOOKUP("RR D (TP)",[1]Eingabe!A66:J66,1,FALSE),VLOOKUP("RR D",[1]Eingabe!A66:J66,1,FALSE)),"")</f>
        <v/>
      </c>
      <c r="B73" s="12" t="str">
        <f>IFERROR(IFERROR(VLOOKUP("RR D",[1]Eingabe!A66:J66,3,FALSE),VLOOKUP("RR D (TP)",[1]Eingabe!A66:J66,3,FALSE)),"")</f>
        <v/>
      </c>
      <c r="C73" s="12" t="str">
        <f>IFERROR(IFERROR(VLOOKUP("RR D",[1]Eingabe!A66:J66,4,FALSE),VLOOKUP("RR D (TP)",[1]Eingabe!A66:J66,4,FALSE)),"")</f>
        <v/>
      </c>
      <c r="D73" s="12" t="str">
        <f>IFERROR(IFERROR(VLOOKUP("RR D",[1]Eingabe!A66:J66,5,FALSE),VLOOKUP("RR D (TP)",[1]Eingabe!A66:J66,5,FALSE)),"")</f>
        <v/>
      </c>
      <c r="E73" s="12" t="str">
        <f>IFERROR(IFERROR(VLOOKUP("RR D",[1]Eingabe!A66:J66,2,FALSE),VLOOKUP("RR D (TP)",[1]Eingabe!A66:J66,2,FALSE)),"")</f>
        <v/>
      </c>
      <c r="F73" s="30" t="str">
        <f>IFERROR(IFERROR(VLOOKUP("RR D",[1]Eingabe!A66:J66,7,FALSE),VLOOKUP("RR D (TP)",[1]Eingabe!A66:J66,7,FALSE)),"")</f>
        <v/>
      </c>
      <c r="G73" s="30" t="str">
        <f>IFERROR(IFERROR(VLOOKUP("RR D",[1]Eingabe!A66:J66,8,FALSE),VLOOKUP("RR D (TP)",[1]Eingabe!A66:J66,8,FALSE)),"")</f>
        <v/>
      </c>
      <c r="H73" s="30" t="str">
        <f>IFERROR(IFERROR(VLOOKUP("RR D",[1]Eingabe!A66:J66,9,FALSE),VLOOKUP("RR D (TP)",[1]Eingabe!A66:J66,9,FALSE)),"")</f>
        <v/>
      </c>
      <c r="I73" s="31" t="str">
        <f>IFERROR(IFERROR(VLOOKUP("RR D",[1]Eingabe!A66:J66,10,FALSE),VLOOKUP("RR D (TP)",[1]Eingabe!A66:J66,10,FALSE)),"")</f>
        <v/>
      </c>
      <c r="J73" s="28" t="str">
        <f t="shared" ref="J73:J104" si="2">IFERROR(RANK(I73,$I$9:$I$107),"")</f>
        <v/>
      </c>
      <c r="K73" s="4" t="str">
        <f>IFERROR(VLOOKUP(J73,[1]Punktevergabe!$A$2:$B$107,2,FALSE),"")</f>
        <v/>
      </c>
    </row>
    <row r="74" spans="1:11" ht="13.5" thickBot="1">
      <c r="A74" s="12" t="str">
        <f>IFERROR(IFERROR(VLOOKUP("RR D (TP)",[1]Eingabe!A67:J67,1,FALSE),VLOOKUP("RR D",[1]Eingabe!A67:J67,1,FALSE)),"")</f>
        <v/>
      </c>
      <c r="B74" s="12" t="str">
        <f>IFERROR(IFERROR(VLOOKUP("RR D",[1]Eingabe!A67:J67,3,FALSE),VLOOKUP("RR D (TP)",[1]Eingabe!A67:J67,3,FALSE)),"")</f>
        <v/>
      </c>
      <c r="C74" s="12" t="str">
        <f>IFERROR(IFERROR(VLOOKUP("RR D",[1]Eingabe!A67:J67,4,FALSE),VLOOKUP("RR D (TP)",[1]Eingabe!A67:J67,4,FALSE)),"")</f>
        <v/>
      </c>
      <c r="D74" s="12" t="str">
        <f>IFERROR(IFERROR(VLOOKUP("RR D",[1]Eingabe!A67:J67,5,FALSE),VLOOKUP("RR D (TP)",[1]Eingabe!A67:J67,5,FALSE)),"")</f>
        <v/>
      </c>
      <c r="E74" s="12" t="str">
        <f>IFERROR(IFERROR(VLOOKUP("RR D",[1]Eingabe!A67:J67,2,FALSE),VLOOKUP("RR D (TP)",[1]Eingabe!A67:J67,2,FALSE)),"")</f>
        <v/>
      </c>
      <c r="F74" s="30" t="str">
        <f>IFERROR(IFERROR(VLOOKUP("RR D",[1]Eingabe!A67:J67,7,FALSE),VLOOKUP("RR D (TP)",[1]Eingabe!A67:J67,7,FALSE)),"")</f>
        <v/>
      </c>
      <c r="G74" s="30" t="str">
        <f>IFERROR(IFERROR(VLOOKUP("RR D",[1]Eingabe!A67:J67,8,FALSE),VLOOKUP("RR D (TP)",[1]Eingabe!A67:J67,8,FALSE)),"")</f>
        <v/>
      </c>
      <c r="H74" s="30" t="str">
        <f>IFERROR(IFERROR(VLOOKUP("RR D",[1]Eingabe!A67:J67,9,FALSE),VLOOKUP("RR D (TP)",[1]Eingabe!A67:J67,9,FALSE)),"")</f>
        <v/>
      </c>
      <c r="I74" s="31" t="str">
        <f>IFERROR(IFERROR(VLOOKUP("RR D",[1]Eingabe!A67:J67,10,FALSE),VLOOKUP("RR D (TP)",[1]Eingabe!A67:J67,10,FALSE)),"")</f>
        <v/>
      </c>
      <c r="J74" s="28" t="str">
        <f t="shared" si="2"/>
        <v/>
      </c>
      <c r="K74" s="4" t="str">
        <f>IFERROR(VLOOKUP(J74,[1]Punktevergabe!$A$2:$B$107,2,FALSE),"")</f>
        <v/>
      </c>
    </row>
    <row r="75" spans="1:11" ht="13.5" thickBot="1">
      <c r="A75" s="12" t="str">
        <f>IFERROR(IFERROR(VLOOKUP("RR D (TP)",[1]Eingabe!A68:J68,1,FALSE),VLOOKUP("RR D",[1]Eingabe!A68:J68,1,FALSE)),"")</f>
        <v/>
      </c>
      <c r="B75" s="12" t="str">
        <f>IFERROR(IFERROR(VLOOKUP("RR D",[1]Eingabe!A68:J68,3,FALSE),VLOOKUP("RR D (TP)",[1]Eingabe!A68:J68,3,FALSE)),"")</f>
        <v/>
      </c>
      <c r="C75" s="12" t="str">
        <f>IFERROR(IFERROR(VLOOKUP("RR D",[1]Eingabe!A68:J68,4,FALSE),VLOOKUP("RR D (TP)",[1]Eingabe!A68:J68,4,FALSE)),"")</f>
        <v/>
      </c>
      <c r="D75" s="12" t="str">
        <f>IFERROR(IFERROR(VLOOKUP("RR D",[1]Eingabe!A68:J68,5,FALSE),VLOOKUP("RR D (TP)",[1]Eingabe!A68:J68,5,FALSE)),"")</f>
        <v/>
      </c>
      <c r="E75" s="12" t="str">
        <f>IFERROR(IFERROR(VLOOKUP("RR D",[1]Eingabe!A68:J68,2,FALSE),VLOOKUP("RR D (TP)",[1]Eingabe!A68:J68,2,FALSE)),"")</f>
        <v/>
      </c>
      <c r="F75" s="30" t="str">
        <f>IFERROR(IFERROR(VLOOKUP("RR D",[1]Eingabe!A68:J68,7,FALSE),VLOOKUP("RR D (TP)",[1]Eingabe!A68:J68,7,FALSE)),"")</f>
        <v/>
      </c>
      <c r="G75" s="30" t="str">
        <f>IFERROR(IFERROR(VLOOKUP("RR D",[1]Eingabe!A68:J68,8,FALSE),VLOOKUP("RR D (TP)",[1]Eingabe!A68:J68,8,FALSE)),"")</f>
        <v/>
      </c>
      <c r="H75" s="30" t="str">
        <f>IFERROR(IFERROR(VLOOKUP("RR D",[1]Eingabe!A68:J68,9,FALSE),VLOOKUP("RR D (TP)",[1]Eingabe!A68:J68,9,FALSE)),"")</f>
        <v/>
      </c>
      <c r="I75" s="31" t="str">
        <f>IFERROR(IFERROR(VLOOKUP("RR D",[1]Eingabe!A68:J68,10,FALSE),VLOOKUP("RR D (TP)",[1]Eingabe!A68:J68,10,FALSE)),"")</f>
        <v/>
      </c>
      <c r="J75" s="28" t="str">
        <f t="shared" si="2"/>
        <v/>
      </c>
      <c r="K75" s="4" t="str">
        <f>IFERROR(VLOOKUP(J75,[1]Punktevergabe!$A$2:$B$107,2,FALSE),"")</f>
        <v/>
      </c>
    </row>
    <row r="76" spans="1:11" ht="13.5" thickBot="1">
      <c r="A76" s="12" t="str">
        <f>IFERROR(IFERROR(VLOOKUP("RR D (TP)",[1]Eingabe!A69:J69,1,FALSE),VLOOKUP("RR D",[1]Eingabe!A69:J69,1,FALSE)),"")</f>
        <v/>
      </c>
      <c r="B76" s="12" t="str">
        <f>IFERROR(IFERROR(VLOOKUP("RR D",[1]Eingabe!A69:J69,3,FALSE),VLOOKUP("RR D (TP)",[1]Eingabe!A69:J69,3,FALSE)),"")</f>
        <v/>
      </c>
      <c r="C76" s="12" t="str">
        <f>IFERROR(IFERROR(VLOOKUP("RR D",[1]Eingabe!A69:J69,4,FALSE),VLOOKUP("RR D (TP)",[1]Eingabe!A69:J69,4,FALSE)),"")</f>
        <v/>
      </c>
      <c r="D76" s="12" t="str">
        <f>IFERROR(IFERROR(VLOOKUP("RR D",[1]Eingabe!A69:J69,5,FALSE),VLOOKUP("RR D (TP)",[1]Eingabe!A69:J69,5,FALSE)),"")</f>
        <v/>
      </c>
      <c r="E76" s="12" t="str">
        <f>IFERROR(IFERROR(VLOOKUP("RR D",[1]Eingabe!A69:J69,2,FALSE),VLOOKUP("RR D (TP)",[1]Eingabe!A69:J69,2,FALSE)),"")</f>
        <v/>
      </c>
      <c r="F76" s="30" t="str">
        <f>IFERROR(IFERROR(VLOOKUP("RR D",[1]Eingabe!A69:J69,7,FALSE),VLOOKUP("RR D (TP)",[1]Eingabe!A69:J69,7,FALSE)),"")</f>
        <v/>
      </c>
      <c r="G76" s="30" t="str">
        <f>IFERROR(IFERROR(VLOOKUP("RR D",[1]Eingabe!A69:J69,8,FALSE),VLOOKUP("RR D (TP)",[1]Eingabe!A69:J69,8,FALSE)),"")</f>
        <v/>
      </c>
      <c r="H76" s="30" t="str">
        <f>IFERROR(IFERROR(VLOOKUP("RR D",[1]Eingabe!A69:J69,9,FALSE),VLOOKUP("RR D (TP)",[1]Eingabe!A69:J69,9,FALSE)),"")</f>
        <v/>
      </c>
      <c r="I76" s="31" t="str">
        <f>IFERROR(IFERROR(VLOOKUP("RR D",[1]Eingabe!A69:J69,10,FALSE),VLOOKUP("RR D (TP)",[1]Eingabe!A69:J69,10,FALSE)),"")</f>
        <v/>
      </c>
      <c r="J76" s="28" t="str">
        <f t="shared" si="2"/>
        <v/>
      </c>
      <c r="K76" s="4" t="str">
        <f>IFERROR(VLOOKUP(J76,[1]Punktevergabe!$A$2:$B$107,2,FALSE),"")</f>
        <v/>
      </c>
    </row>
    <row r="77" spans="1:11" ht="13.5" thickBot="1">
      <c r="A77" s="12" t="str">
        <f>IFERROR(IFERROR(VLOOKUP("RR D (TP)",[1]Eingabe!A70:J70,1,FALSE),VLOOKUP("RR D",[1]Eingabe!A70:J70,1,FALSE)),"")</f>
        <v/>
      </c>
      <c r="B77" s="12" t="str">
        <f>IFERROR(IFERROR(VLOOKUP("RR D",[1]Eingabe!A70:J70,3,FALSE),VLOOKUP("RR D (TP)",[1]Eingabe!A70:J70,3,FALSE)),"")</f>
        <v/>
      </c>
      <c r="C77" s="12" t="str">
        <f>IFERROR(IFERROR(VLOOKUP("RR D",[1]Eingabe!A70:J70,4,FALSE),VLOOKUP("RR D (TP)",[1]Eingabe!A70:J70,4,FALSE)),"")</f>
        <v/>
      </c>
      <c r="D77" s="12" t="str">
        <f>IFERROR(IFERROR(VLOOKUP("RR D",[1]Eingabe!A70:J70,5,FALSE),VLOOKUP("RR D (TP)",[1]Eingabe!A70:J70,5,FALSE)),"")</f>
        <v/>
      </c>
      <c r="E77" s="12" t="str">
        <f>IFERROR(IFERROR(VLOOKUP("RR D",[1]Eingabe!A70:J70,2,FALSE),VLOOKUP("RR D (TP)",[1]Eingabe!A70:J70,2,FALSE)),"")</f>
        <v/>
      </c>
      <c r="F77" s="30" t="str">
        <f>IFERROR(IFERROR(VLOOKUP("RR D",[1]Eingabe!A70:J70,7,FALSE),VLOOKUP("RR D (TP)",[1]Eingabe!A70:J70,7,FALSE)),"")</f>
        <v/>
      </c>
      <c r="G77" s="30" t="str">
        <f>IFERROR(IFERROR(VLOOKUP("RR D",[1]Eingabe!A70:J70,8,FALSE),VLOOKUP("RR D (TP)",[1]Eingabe!A70:J70,8,FALSE)),"")</f>
        <v/>
      </c>
      <c r="H77" s="30" t="str">
        <f>IFERROR(IFERROR(VLOOKUP("RR D",[1]Eingabe!A70:J70,9,FALSE),VLOOKUP("RR D (TP)",[1]Eingabe!A70:J70,9,FALSE)),"")</f>
        <v/>
      </c>
      <c r="I77" s="31" t="str">
        <f>IFERROR(IFERROR(VLOOKUP("RR D",[1]Eingabe!A70:J70,10,FALSE),VLOOKUP("RR D (TP)",[1]Eingabe!A70:J70,10,FALSE)),"")</f>
        <v/>
      </c>
      <c r="J77" s="28" t="str">
        <f t="shared" si="2"/>
        <v/>
      </c>
      <c r="K77" s="4" t="str">
        <f>IFERROR(VLOOKUP(J77,[1]Punktevergabe!$A$2:$B$107,2,FALSE),"")</f>
        <v/>
      </c>
    </row>
    <row r="78" spans="1:11" ht="13.5" thickBot="1">
      <c r="A78" s="12" t="str">
        <f>IFERROR(IFERROR(VLOOKUP("RR D (TP)",[1]Eingabe!A71:J71,1,FALSE),VLOOKUP("RR D",[1]Eingabe!A71:J71,1,FALSE)),"")</f>
        <v/>
      </c>
      <c r="B78" s="12" t="str">
        <f>IFERROR(IFERROR(VLOOKUP("RR D",[1]Eingabe!A71:J71,3,FALSE),VLOOKUP("RR D (TP)",[1]Eingabe!A71:J71,3,FALSE)),"")</f>
        <v/>
      </c>
      <c r="C78" s="12" t="str">
        <f>IFERROR(IFERROR(VLOOKUP("RR D",[1]Eingabe!A71:J71,4,FALSE),VLOOKUP("RR D (TP)",[1]Eingabe!A71:J71,4,FALSE)),"")</f>
        <v/>
      </c>
      <c r="D78" s="12" t="str">
        <f>IFERROR(IFERROR(VLOOKUP("RR D",[1]Eingabe!A71:J71,5,FALSE),VLOOKUP("RR D (TP)",[1]Eingabe!A71:J71,5,FALSE)),"")</f>
        <v/>
      </c>
      <c r="E78" s="12" t="str">
        <f>IFERROR(IFERROR(VLOOKUP("RR D",[1]Eingabe!A71:J71,2,FALSE),VLOOKUP("RR D (TP)",[1]Eingabe!A71:J71,2,FALSE)),"")</f>
        <v/>
      </c>
      <c r="F78" s="30" t="str">
        <f>IFERROR(IFERROR(VLOOKUP("RR D",[1]Eingabe!A71:J71,7,FALSE),VLOOKUP("RR D (TP)",[1]Eingabe!A71:J71,7,FALSE)),"")</f>
        <v/>
      </c>
      <c r="G78" s="30" t="str">
        <f>IFERROR(IFERROR(VLOOKUP("RR D",[1]Eingabe!A71:J71,8,FALSE),VLOOKUP("RR D (TP)",[1]Eingabe!A71:J71,8,FALSE)),"")</f>
        <v/>
      </c>
      <c r="H78" s="30" t="str">
        <f>IFERROR(IFERROR(VLOOKUP("RR D",[1]Eingabe!A71:J71,9,FALSE),VLOOKUP("RR D (TP)",[1]Eingabe!A71:J71,9,FALSE)),"")</f>
        <v/>
      </c>
      <c r="I78" s="31" t="str">
        <f>IFERROR(IFERROR(VLOOKUP("RR D",[1]Eingabe!A71:J71,10,FALSE),VLOOKUP("RR D (TP)",[1]Eingabe!A71:J71,10,FALSE)),"")</f>
        <v/>
      </c>
      <c r="J78" s="28" t="str">
        <f t="shared" si="2"/>
        <v/>
      </c>
      <c r="K78" s="4" t="str">
        <f>IFERROR(VLOOKUP(J78,[1]Punktevergabe!$A$2:$B$107,2,FALSE),"")</f>
        <v/>
      </c>
    </row>
    <row r="79" spans="1:11" ht="13.5" thickBot="1">
      <c r="A79" s="12" t="str">
        <f>IFERROR(IFERROR(VLOOKUP("RR D (TP)",[1]Eingabe!A72:J72,1,FALSE),VLOOKUP("RR D",[1]Eingabe!A72:J72,1,FALSE)),"")</f>
        <v/>
      </c>
      <c r="B79" s="12" t="str">
        <f>IFERROR(IFERROR(VLOOKUP("RR D",[1]Eingabe!A72:J72,3,FALSE),VLOOKUP("RR D (TP)",[1]Eingabe!A72:J72,3,FALSE)),"")</f>
        <v/>
      </c>
      <c r="C79" s="12" t="str">
        <f>IFERROR(IFERROR(VLOOKUP("RR D",[1]Eingabe!A72:J72,4,FALSE),VLOOKUP("RR D (TP)",[1]Eingabe!A72:J72,4,FALSE)),"")</f>
        <v/>
      </c>
      <c r="D79" s="12" t="str">
        <f>IFERROR(IFERROR(VLOOKUP("RR D",[1]Eingabe!A72:J72,5,FALSE),VLOOKUP("RR D (TP)",[1]Eingabe!A72:J72,5,FALSE)),"")</f>
        <v/>
      </c>
      <c r="E79" s="12" t="str">
        <f>IFERROR(IFERROR(VLOOKUP("RR D",[1]Eingabe!A72:J72,2,FALSE),VLOOKUP("RR D (TP)",[1]Eingabe!A72:J72,2,FALSE)),"")</f>
        <v/>
      </c>
      <c r="F79" s="30" t="str">
        <f>IFERROR(IFERROR(VLOOKUP("RR D",[1]Eingabe!A72:J72,7,FALSE),VLOOKUP("RR D (TP)",[1]Eingabe!A72:J72,7,FALSE)),"")</f>
        <v/>
      </c>
      <c r="G79" s="30" t="str">
        <f>IFERROR(IFERROR(VLOOKUP("RR D",[1]Eingabe!A72:J72,8,FALSE),VLOOKUP("RR D (TP)",[1]Eingabe!A72:J72,8,FALSE)),"")</f>
        <v/>
      </c>
      <c r="H79" s="30" t="str">
        <f>IFERROR(IFERROR(VLOOKUP("RR D",[1]Eingabe!A72:J72,9,FALSE),VLOOKUP("RR D (TP)",[1]Eingabe!A72:J72,9,FALSE)),"")</f>
        <v/>
      </c>
      <c r="I79" s="31" t="str">
        <f>IFERROR(IFERROR(VLOOKUP("RR D",[1]Eingabe!A72:J72,10,FALSE),VLOOKUP("RR D (TP)",[1]Eingabe!A72:J72,10,FALSE)),"")</f>
        <v/>
      </c>
      <c r="J79" s="28" t="str">
        <f t="shared" si="2"/>
        <v/>
      </c>
      <c r="K79" s="4" t="str">
        <f>IFERROR(VLOOKUP(J79,[1]Punktevergabe!$A$2:$B$107,2,FALSE),"")</f>
        <v/>
      </c>
    </row>
    <row r="80" spans="1:11" ht="13.5" thickBot="1">
      <c r="A80" s="12" t="str">
        <f>IFERROR(IFERROR(VLOOKUP("RR D (TP)",[1]Eingabe!A73:J73,1,FALSE),VLOOKUP("RR D",[1]Eingabe!A73:J73,1,FALSE)),"")</f>
        <v/>
      </c>
      <c r="B80" s="12" t="str">
        <f>IFERROR(IFERROR(VLOOKUP("RR D",[1]Eingabe!A73:J73,3,FALSE),VLOOKUP("RR D (TP)",[1]Eingabe!A73:J73,3,FALSE)),"")</f>
        <v/>
      </c>
      <c r="C80" s="12" t="str">
        <f>IFERROR(IFERROR(VLOOKUP("RR D",[1]Eingabe!A73:J73,4,FALSE),VLOOKUP("RR D (TP)",[1]Eingabe!A73:J73,4,FALSE)),"")</f>
        <v/>
      </c>
      <c r="D80" s="12" t="str">
        <f>IFERROR(IFERROR(VLOOKUP("RR D",[1]Eingabe!A73:J73,5,FALSE),VLOOKUP("RR D (TP)",[1]Eingabe!A73:J73,5,FALSE)),"")</f>
        <v/>
      </c>
      <c r="E80" s="12" t="str">
        <f>IFERROR(IFERROR(VLOOKUP("RR D",[1]Eingabe!A73:J73,2,FALSE),VLOOKUP("RR D (TP)",[1]Eingabe!A73:J73,2,FALSE)),"")</f>
        <v/>
      </c>
      <c r="F80" s="30" t="str">
        <f>IFERROR(IFERROR(VLOOKUP("RR D",[1]Eingabe!A73:J73,7,FALSE),VLOOKUP("RR D (TP)",[1]Eingabe!A73:J73,7,FALSE)),"")</f>
        <v/>
      </c>
      <c r="G80" s="30" t="str">
        <f>IFERROR(IFERROR(VLOOKUP("RR D",[1]Eingabe!A73:J73,8,FALSE),VLOOKUP("RR D (TP)",[1]Eingabe!A73:J73,8,FALSE)),"")</f>
        <v/>
      </c>
      <c r="H80" s="30" t="str">
        <f>IFERROR(IFERROR(VLOOKUP("RR D",[1]Eingabe!A73:J73,9,FALSE),VLOOKUP("RR D (TP)",[1]Eingabe!A73:J73,9,FALSE)),"")</f>
        <v/>
      </c>
      <c r="I80" s="31" t="str">
        <f>IFERROR(IFERROR(VLOOKUP("RR D",[1]Eingabe!A73:J73,10,FALSE),VLOOKUP("RR D (TP)",[1]Eingabe!A73:J73,10,FALSE)),"")</f>
        <v/>
      </c>
      <c r="J80" s="28" t="str">
        <f t="shared" si="2"/>
        <v/>
      </c>
      <c r="K80" s="4" t="str">
        <f>IFERROR(VLOOKUP(J80,[1]Punktevergabe!$A$2:$B$107,2,FALSE),"")</f>
        <v/>
      </c>
    </row>
    <row r="81" spans="1:11" ht="13.5" thickBot="1">
      <c r="A81" s="12" t="str">
        <f>IFERROR(IFERROR(VLOOKUP("RR D (TP)",[1]Eingabe!A74:J74,1,FALSE),VLOOKUP("RR D",[1]Eingabe!A74:J74,1,FALSE)),"")</f>
        <v/>
      </c>
      <c r="B81" s="12" t="str">
        <f>IFERROR(IFERROR(VLOOKUP("RR D",[1]Eingabe!A74:J74,3,FALSE),VLOOKUP("RR D (TP)",[1]Eingabe!A74:J74,3,FALSE)),"")</f>
        <v/>
      </c>
      <c r="C81" s="12" t="str">
        <f>IFERROR(IFERROR(VLOOKUP("RR D",[1]Eingabe!A74:J74,4,FALSE),VLOOKUP("RR D (TP)",[1]Eingabe!A74:J74,4,FALSE)),"")</f>
        <v/>
      </c>
      <c r="D81" s="12" t="str">
        <f>IFERROR(IFERROR(VLOOKUP("RR D",[1]Eingabe!A74:J74,5,FALSE),VLOOKUP("RR D (TP)",[1]Eingabe!A74:J74,5,FALSE)),"")</f>
        <v/>
      </c>
      <c r="E81" s="12" t="str">
        <f>IFERROR(IFERROR(VLOOKUP("RR D",[1]Eingabe!A74:J74,2,FALSE),VLOOKUP("RR D (TP)",[1]Eingabe!A74:J74,2,FALSE)),"")</f>
        <v/>
      </c>
      <c r="F81" s="30" t="str">
        <f>IFERROR(IFERROR(VLOOKUP("RR D",[1]Eingabe!A74:J74,7,FALSE),VLOOKUP("RR D (TP)",[1]Eingabe!A74:J74,7,FALSE)),"")</f>
        <v/>
      </c>
      <c r="G81" s="30" t="str">
        <f>IFERROR(IFERROR(VLOOKUP("RR D",[1]Eingabe!A74:J74,8,FALSE),VLOOKUP("RR D (TP)",[1]Eingabe!A74:J74,8,FALSE)),"")</f>
        <v/>
      </c>
      <c r="H81" s="30" t="str">
        <f>IFERROR(IFERROR(VLOOKUP("RR D",[1]Eingabe!A74:J74,9,FALSE),VLOOKUP("RR D (TP)",[1]Eingabe!A74:J74,9,FALSE)),"")</f>
        <v/>
      </c>
      <c r="I81" s="31" t="str">
        <f>IFERROR(IFERROR(VLOOKUP("RR D",[1]Eingabe!A74:J74,10,FALSE),VLOOKUP("RR D (TP)",[1]Eingabe!A74:J74,10,FALSE)),"")</f>
        <v/>
      </c>
      <c r="J81" s="28" t="str">
        <f t="shared" si="2"/>
        <v/>
      </c>
      <c r="K81" s="4" t="str">
        <f>IFERROR(VLOOKUP(J81,[1]Punktevergabe!$A$2:$B$107,2,FALSE),"")</f>
        <v/>
      </c>
    </row>
    <row r="82" spans="1:11" ht="13.5" thickBot="1">
      <c r="A82" s="12" t="str">
        <f>IFERROR(IFERROR(VLOOKUP("RR D (TP)",[1]Eingabe!A75:J75,1,FALSE),VLOOKUP("RR D",[1]Eingabe!A75:J75,1,FALSE)),"")</f>
        <v/>
      </c>
      <c r="B82" s="12" t="str">
        <f>IFERROR(IFERROR(VLOOKUP("RR D",[1]Eingabe!A75:J75,3,FALSE),VLOOKUP("RR D (TP)",[1]Eingabe!A75:J75,3,FALSE)),"")</f>
        <v/>
      </c>
      <c r="C82" s="12" t="str">
        <f>IFERROR(IFERROR(VLOOKUP("RR D",[1]Eingabe!A75:J75,4,FALSE),VLOOKUP("RR D (TP)",[1]Eingabe!A75:J75,4,FALSE)),"")</f>
        <v/>
      </c>
      <c r="D82" s="12" t="str">
        <f>IFERROR(IFERROR(VLOOKUP("RR D",[1]Eingabe!A75:J75,5,FALSE),VLOOKUP("RR D (TP)",[1]Eingabe!A75:J75,5,FALSE)),"")</f>
        <v/>
      </c>
      <c r="E82" s="12" t="str">
        <f>IFERROR(IFERROR(VLOOKUP("RR D",[1]Eingabe!A75:J75,2,FALSE),VLOOKUP("RR D (TP)",[1]Eingabe!A75:J75,2,FALSE)),"")</f>
        <v/>
      </c>
      <c r="F82" s="30" t="str">
        <f>IFERROR(IFERROR(VLOOKUP("RR D",[1]Eingabe!A75:J75,7,FALSE),VLOOKUP("RR D (TP)",[1]Eingabe!A75:J75,7,FALSE)),"")</f>
        <v/>
      </c>
      <c r="G82" s="30" t="str">
        <f>IFERROR(IFERROR(VLOOKUP("RR D",[1]Eingabe!A75:J75,8,FALSE),VLOOKUP("RR D (TP)",[1]Eingabe!A75:J75,8,FALSE)),"")</f>
        <v/>
      </c>
      <c r="H82" s="30" t="str">
        <f>IFERROR(IFERROR(VLOOKUP("RR D",[1]Eingabe!A75:J75,9,FALSE),VLOOKUP("RR D (TP)",[1]Eingabe!A75:J75,9,FALSE)),"")</f>
        <v/>
      </c>
      <c r="I82" s="31" t="str">
        <f>IFERROR(IFERROR(VLOOKUP("RR D",[1]Eingabe!A75:J75,10,FALSE),VLOOKUP("RR D (TP)",[1]Eingabe!A75:J75,10,FALSE)),"")</f>
        <v/>
      </c>
      <c r="J82" s="28" t="str">
        <f t="shared" si="2"/>
        <v/>
      </c>
      <c r="K82" s="4" t="str">
        <f>IFERROR(VLOOKUP(J82,[1]Punktevergabe!$A$2:$B$107,2,FALSE),"")</f>
        <v/>
      </c>
    </row>
    <row r="83" spans="1:11" ht="13.5" thickBot="1">
      <c r="A83" s="12" t="str">
        <f>IFERROR(IFERROR(VLOOKUP("RR D (TP)",[1]Eingabe!A76:J76,1,FALSE),VLOOKUP("RR D",[1]Eingabe!A76:J76,1,FALSE)),"")</f>
        <v/>
      </c>
      <c r="B83" s="12" t="str">
        <f>IFERROR(IFERROR(VLOOKUP("RR D",[1]Eingabe!A76:J76,3,FALSE),VLOOKUP("RR D (TP)",[1]Eingabe!A76:J76,3,FALSE)),"")</f>
        <v/>
      </c>
      <c r="C83" s="12" t="str">
        <f>IFERROR(IFERROR(VLOOKUP("RR D",[1]Eingabe!A76:J76,4,FALSE),VLOOKUP("RR D (TP)",[1]Eingabe!A76:J76,4,FALSE)),"")</f>
        <v/>
      </c>
      <c r="D83" s="12" t="str">
        <f>IFERROR(IFERROR(VLOOKUP("RR D",[1]Eingabe!A76:J76,5,FALSE),VLOOKUP("RR D (TP)",[1]Eingabe!A76:J76,5,FALSE)),"")</f>
        <v/>
      </c>
      <c r="E83" s="12" t="str">
        <f>IFERROR(IFERROR(VLOOKUP("RR D",[1]Eingabe!A76:J76,2,FALSE),VLOOKUP("RR D (TP)",[1]Eingabe!A76:J76,2,FALSE)),"")</f>
        <v/>
      </c>
      <c r="F83" s="30" t="str">
        <f>IFERROR(IFERROR(VLOOKUP("RR D",[1]Eingabe!A76:J76,7,FALSE),VLOOKUP("RR D (TP)",[1]Eingabe!A76:J76,7,FALSE)),"")</f>
        <v/>
      </c>
      <c r="G83" s="30" t="str">
        <f>IFERROR(IFERROR(VLOOKUP("RR D",[1]Eingabe!A76:J76,8,FALSE),VLOOKUP("RR D (TP)",[1]Eingabe!A76:J76,8,FALSE)),"")</f>
        <v/>
      </c>
      <c r="H83" s="30" t="str">
        <f>IFERROR(IFERROR(VLOOKUP("RR D",[1]Eingabe!A76:J76,9,FALSE),VLOOKUP("RR D (TP)",[1]Eingabe!A76:J76,9,FALSE)),"")</f>
        <v/>
      </c>
      <c r="I83" s="31" t="str">
        <f>IFERROR(IFERROR(VLOOKUP("RR D",[1]Eingabe!A76:J76,10,FALSE),VLOOKUP("RR D (TP)",[1]Eingabe!A76:J76,10,FALSE)),"")</f>
        <v/>
      </c>
      <c r="J83" s="28" t="str">
        <f t="shared" si="2"/>
        <v/>
      </c>
      <c r="K83" s="4" t="str">
        <f>IFERROR(VLOOKUP(J83,[1]Punktevergabe!$A$2:$B$107,2,FALSE),"")</f>
        <v/>
      </c>
    </row>
    <row r="84" spans="1:11" ht="13.5" thickBot="1">
      <c r="A84" s="12" t="str">
        <f>IFERROR(IFERROR(VLOOKUP("RR D (TP)",[1]Eingabe!A77:J77,1,FALSE),VLOOKUP("RR D",[1]Eingabe!A77:J77,1,FALSE)),"")</f>
        <v/>
      </c>
      <c r="B84" s="12" t="str">
        <f>IFERROR(IFERROR(VLOOKUP("RR D",[1]Eingabe!A77:J77,3,FALSE),VLOOKUP("RR D (TP)",[1]Eingabe!A77:J77,3,FALSE)),"")</f>
        <v/>
      </c>
      <c r="C84" s="12" t="str">
        <f>IFERROR(IFERROR(VLOOKUP("RR D",[1]Eingabe!A77:J77,4,FALSE),VLOOKUP("RR D (TP)",[1]Eingabe!A77:J77,4,FALSE)),"")</f>
        <v/>
      </c>
      <c r="D84" s="12" t="str">
        <f>IFERROR(IFERROR(VLOOKUP("RR D",[1]Eingabe!A77:J77,5,FALSE),VLOOKUP("RR D (TP)",[1]Eingabe!A77:J77,5,FALSE)),"")</f>
        <v/>
      </c>
      <c r="E84" s="12" t="str">
        <f>IFERROR(IFERROR(VLOOKUP("RR D",[1]Eingabe!A77:J77,2,FALSE),VLOOKUP("RR D (TP)",[1]Eingabe!A77:J77,2,FALSE)),"")</f>
        <v/>
      </c>
      <c r="F84" s="30" t="str">
        <f>IFERROR(IFERROR(VLOOKUP("RR D",[1]Eingabe!A77:J77,7,FALSE),VLOOKUP("RR D (TP)",[1]Eingabe!A77:J77,7,FALSE)),"")</f>
        <v/>
      </c>
      <c r="G84" s="30" t="str">
        <f>IFERROR(IFERROR(VLOOKUP("RR D",[1]Eingabe!A77:J77,8,FALSE),VLOOKUP("RR D (TP)",[1]Eingabe!A77:J77,8,FALSE)),"")</f>
        <v/>
      </c>
      <c r="H84" s="30" t="str">
        <f>IFERROR(IFERROR(VLOOKUP("RR D",[1]Eingabe!A77:J77,9,FALSE),VLOOKUP("RR D (TP)",[1]Eingabe!A77:J77,9,FALSE)),"")</f>
        <v/>
      </c>
      <c r="I84" s="31" t="str">
        <f>IFERROR(IFERROR(VLOOKUP("RR D",[1]Eingabe!A77:J77,10,FALSE),VLOOKUP("RR D (TP)",[1]Eingabe!A77:J77,10,FALSE)),"")</f>
        <v/>
      </c>
      <c r="J84" s="28" t="str">
        <f t="shared" si="2"/>
        <v/>
      </c>
      <c r="K84" s="4" t="str">
        <f>IFERROR(VLOOKUP(J84,[1]Punktevergabe!$A$2:$B$107,2,FALSE),"")</f>
        <v/>
      </c>
    </row>
    <row r="85" spans="1:11" ht="13.5" thickBot="1">
      <c r="A85" s="12" t="str">
        <f>IFERROR(IFERROR(VLOOKUP("RR D (TP)",[1]Eingabe!A78:J78,1,FALSE),VLOOKUP("RR D",[1]Eingabe!A78:J78,1,FALSE)),"")</f>
        <v/>
      </c>
      <c r="B85" s="12" t="str">
        <f>IFERROR(IFERROR(VLOOKUP("RR D",[1]Eingabe!A78:J78,3,FALSE),VLOOKUP("RR D (TP)",[1]Eingabe!A78:J78,3,FALSE)),"")</f>
        <v/>
      </c>
      <c r="C85" s="12" t="str">
        <f>IFERROR(IFERROR(VLOOKUP("RR D",[1]Eingabe!A78:J78,4,FALSE),VLOOKUP("RR D (TP)",[1]Eingabe!A78:J78,4,FALSE)),"")</f>
        <v/>
      </c>
      <c r="D85" s="12" t="str">
        <f>IFERROR(IFERROR(VLOOKUP("RR D",[1]Eingabe!A78:J78,5,FALSE),VLOOKUP("RR D (TP)",[1]Eingabe!A78:J78,5,FALSE)),"")</f>
        <v/>
      </c>
      <c r="E85" s="12" t="str">
        <f>IFERROR(IFERROR(VLOOKUP("RR D",[1]Eingabe!A78:J78,2,FALSE),VLOOKUP("RR D (TP)",[1]Eingabe!A78:J78,2,FALSE)),"")</f>
        <v/>
      </c>
      <c r="F85" s="30" t="str">
        <f>IFERROR(IFERROR(VLOOKUP("RR D",[1]Eingabe!A78:J78,7,FALSE),VLOOKUP("RR D (TP)",[1]Eingabe!A78:J78,7,FALSE)),"")</f>
        <v/>
      </c>
      <c r="G85" s="30" t="str">
        <f>IFERROR(IFERROR(VLOOKUP("RR D",[1]Eingabe!A78:J78,8,FALSE),VLOOKUP("RR D (TP)",[1]Eingabe!A78:J78,8,FALSE)),"")</f>
        <v/>
      </c>
      <c r="H85" s="30" t="str">
        <f>IFERROR(IFERROR(VLOOKUP("RR D",[1]Eingabe!A78:J78,9,FALSE),VLOOKUP("RR D (TP)",[1]Eingabe!A78:J78,9,FALSE)),"")</f>
        <v/>
      </c>
      <c r="I85" s="31" t="str">
        <f>IFERROR(IFERROR(VLOOKUP("RR D",[1]Eingabe!A78:J78,10,FALSE),VLOOKUP("RR D (TP)",[1]Eingabe!A78:J78,10,FALSE)),"")</f>
        <v/>
      </c>
      <c r="J85" s="28" t="str">
        <f t="shared" si="2"/>
        <v/>
      </c>
      <c r="K85" s="4" t="str">
        <f>IFERROR(VLOOKUP(J85,[1]Punktevergabe!$A$2:$B$107,2,FALSE),"")</f>
        <v/>
      </c>
    </row>
    <row r="86" spans="1:11" ht="13.5" thickBot="1">
      <c r="A86" s="12" t="str">
        <f>IFERROR(IFERROR(VLOOKUP("RR D (TP)",[1]Eingabe!A79:J79,1,FALSE),VLOOKUP("RR D",[1]Eingabe!A79:J79,1,FALSE)),"")</f>
        <v/>
      </c>
      <c r="B86" s="12" t="str">
        <f>IFERROR(IFERROR(VLOOKUP("RR D",[1]Eingabe!A79:J79,3,FALSE),VLOOKUP("RR D (TP)",[1]Eingabe!A79:J79,3,FALSE)),"")</f>
        <v/>
      </c>
      <c r="C86" s="12" t="str">
        <f>IFERROR(IFERROR(VLOOKUP("RR D",[1]Eingabe!A79:J79,4,FALSE),VLOOKUP("RR D (TP)",[1]Eingabe!A79:J79,4,FALSE)),"")</f>
        <v/>
      </c>
      <c r="D86" s="12" t="str">
        <f>IFERROR(IFERROR(VLOOKUP("RR D",[1]Eingabe!A79:J79,5,FALSE),VLOOKUP("RR D (TP)",[1]Eingabe!A79:J79,5,FALSE)),"")</f>
        <v/>
      </c>
      <c r="E86" s="12" t="str">
        <f>IFERROR(IFERROR(VLOOKUP("RR D",[1]Eingabe!A79:J79,2,FALSE),VLOOKUP("RR D (TP)",[1]Eingabe!A79:J79,2,FALSE)),"")</f>
        <v/>
      </c>
      <c r="F86" s="30" t="str">
        <f>IFERROR(IFERROR(VLOOKUP("RR D",[1]Eingabe!A79:J79,7,FALSE),VLOOKUP("RR D (TP)",[1]Eingabe!A79:J79,7,FALSE)),"")</f>
        <v/>
      </c>
      <c r="G86" s="30" t="str">
        <f>IFERROR(IFERROR(VLOOKUP("RR D",[1]Eingabe!A79:J79,8,FALSE),VLOOKUP("RR D (TP)",[1]Eingabe!A79:J79,8,FALSE)),"")</f>
        <v/>
      </c>
      <c r="H86" s="30" t="str">
        <f>IFERROR(IFERROR(VLOOKUP("RR D",[1]Eingabe!A79:J79,9,FALSE),VLOOKUP("RR D (TP)",[1]Eingabe!A79:J79,9,FALSE)),"")</f>
        <v/>
      </c>
      <c r="I86" s="31" t="str">
        <f>IFERROR(IFERROR(VLOOKUP("RR D",[1]Eingabe!A79:J79,10,FALSE),VLOOKUP("RR D (TP)",[1]Eingabe!A79:J79,10,FALSE)),"")</f>
        <v/>
      </c>
      <c r="J86" s="28" t="str">
        <f t="shared" si="2"/>
        <v/>
      </c>
      <c r="K86" s="4" t="str">
        <f>IFERROR(VLOOKUP(J86,[1]Punktevergabe!$A$2:$B$107,2,FALSE),"")</f>
        <v/>
      </c>
    </row>
    <row r="87" spans="1:11" ht="13.5" thickBot="1">
      <c r="A87" s="12" t="str">
        <f>IFERROR(IFERROR(VLOOKUP("RR D (TP)",[1]Eingabe!A80:J80,1,FALSE),VLOOKUP("RR D",[1]Eingabe!A80:J80,1,FALSE)),"")</f>
        <v/>
      </c>
      <c r="B87" s="12" t="str">
        <f>IFERROR(IFERROR(VLOOKUP("RR D",[1]Eingabe!A80:J80,3,FALSE),VLOOKUP("RR D (TP)",[1]Eingabe!A80:J80,3,FALSE)),"")</f>
        <v/>
      </c>
      <c r="C87" s="12" t="str">
        <f>IFERROR(IFERROR(VLOOKUP("RR D",[1]Eingabe!A80:J80,4,FALSE),VLOOKUP("RR D (TP)",[1]Eingabe!A80:J80,4,FALSE)),"")</f>
        <v/>
      </c>
      <c r="D87" s="12" t="str">
        <f>IFERROR(IFERROR(VLOOKUP("RR D",[1]Eingabe!A80:J80,5,FALSE),VLOOKUP("RR D (TP)",[1]Eingabe!A80:J80,5,FALSE)),"")</f>
        <v/>
      </c>
      <c r="E87" s="12" t="str">
        <f>IFERROR(IFERROR(VLOOKUP("RR D",[1]Eingabe!A80:J80,2,FALSE),VLOOKUP("RR D (TP)",[1]Eingabe!A80:J80,2,FALSE)),"")</f>
        <v/>
      </c>
      <c r="F87" s="30" t="str">
        <f>IFERROR(IFERROR(VLOOKUP("RR D",[1]Eingabe!A80:J80,7,FALSE),VLOOKUP("RR D (TP)",[1]Eingabe!A80:J80,7,FALSE)),"")</f>
        <v/>
      </c>
      <c r="G87" s="30" t="str">
        <f>IFERROR(IFERROR(VLOOKUP("RR D",[1]Eingabe!A80:J80,8,FALSE),VLOOKUP("RR D (TP)",[1]Eingabe!A80:J80,8,FALSE)),"")</f>
        <v/>
      </c>
      <c r="H87" s="30" t="str">
        <f>IFERROR(IFERROR(VLOOKUP("RR D",[1]Eingabe!A80:J80,9,FALSE),VLOOKUP("RR D (TP)",[1]Eingabe!A80:J80,9,FALSE)),"")</f>
        <v/>
      </c>
      <c r="I87" s="31" t="str">
        <f>IFERROR(IFERROR(VLOOKUP("RR D",[1]Eingabe!A80:J80,10,FALSE),VLOOKUP("RR D (TP)",[1]Eingabe!A80:J80,10,FALSE)),"")</f>
        <v/>
      </c>
      <c r="J87" s="28" t="str">
        <f t="shared" si="2"/>
        <v/>
      </c>
      <c r="K87" s="4" t="str">
        <f>IFERROR(VLOOKUP(J87,[1]Punktevergabe!$A$2:$B$107,2,FALSE),"")</f>
        <v/>
      </c>
    </row>
    <row r="88" spans="1:11" ht="13.5" thickBot="1">
      <c r="A88" s="12" t="str">
        <f>IFERROR(IFERROR(VLOOKUP("RR D (TP)",[1]Eingabe!A81:J81,1,FALSE),VLOOKUP("RR D",[1]Eingabe!A81:J81,1,FALSE)),"")</f>
        <v/>
      </c>
      <c r="B88" s="12" t="str">
        <f>IFERROR(IFERROR(VLOOKUP("RR D",[1]Eingabe!A81:J81,3,FALSE),VLOOKUP("RR D (TP)",[1]Eingabe!A81:J81,3,FALSE)),"")</f>
        <v/>
      </c>
      <c r="C88" s="12" t="str">
        <f>IFERROR(IFERROR(VLOOKUP("RR D",[1]Eingabe!A81:J81,4,FALSE),VLOOKUP("RR D (TP)",[1]Eingabe!A81:J81,4,FALSE)),"")</f>
        <v/>
      </c>
      <c r="D88" s="12" t="str">
        <f>IFERROR(IFERROR(VLOOKUP("RR D",[1]Eingabe!A81:J81,5,FALSE),VLOOKUP("RR D (TP)",[1]Eingabe!A81:J81,5,FALSE)),"")</f>
        <v/>
      </c>
      <c r="E88" s="12" t="str">
        <f>IFERROR(IFERROR(VLOOKUP("RR D",[1]Eingabe!A81:J81,2,FALSE),VLOOKUP("RR D (TP)",[1]Eingabe!A81:J81,2,FALSE)),"")</f>
        <v/>
      </c>
      <c r="F88" s="30" t="str">
        <f>IFERROR(IFERROR(VLOOKUP("RR D",[1]Eingabe!A81:J81,7,FALSE),VLOOKUP("RR D (TP)",[1]Eingabe!A81:J81,7,FALSE)),"")</f>
        <v/>
      </c>
      <c r="G88" s="30" t="str">
        <f>IFERROR(IFERROR(VLOOKUP("RR D",[1]Eingabe!A81:J81,8,FALSE),VLOOKUP("RR D (TP)",[1]Eingabe!A81:J81,8,FALSE)),"")</f>
        <v/>
      </c>
      <c r="H88" s="30" t="str">
        <f>IFERROR(IFERROR(VLOOKUP("RR D",[1]Eingabe!A81:J81,9,FALSE),VLOOKUP("RR D (TP)",[1]Eingabe!A81:J81,9,FALSE)),"")</f>
        <v/>
      </c>
      <c r="I88" s="31" t="str">
        <f>IFERROR(IFERROR(VLOOKUP("RR D",[1]Eingabe!A81:J81,10,FALSE),VLOOKUP("RR D (TP)",[1]Eingabe!A81:J81,10,FALSE)),"")</f>
        <v/>
      </c>
      <c r="J88" s="28" t="str">
        <f t="shared" si="2"/>
        <v/>
      </c>
      <c r="K88" s="4" t="str">
        <f>IFERROR(VLOOKUP(J88,[1]Punktevergabe!$A$2:$B$107,2,FALSE),"")</f>
        <v/>
      </c>
    </row>
    <row r="89" spans="1:11" ht="13.5" thickBot="1">
      <c r="A89" s="12" t="str">
        <f>IFERROR(IFERROR(VLOOKUP("RR D (TP)",[1]Eingabe!A82:J82,1,FALSE),VLOOKUP("RR D",[1]Eingabe!A82:J82,1,FALSE)),"")</f>
        <v/>
      </c>
      <c r="B89" s="12" t="str">
        <f>IFERROR(IFERROR(VLOOKUP("RR D",[1]Eingabe!A82:J82,3,FALSE),VLOOKUP("RR D (TP)",[1]Eingabe!A82:J82,3,FALSE)),"")</f>
        <v/>
      </c>
      <c r="C89" s="12" t="str">
        <f>IFERROR(IFERROR(VLOOKUP("RR D",[1]Eingabe!A82:J82,4,FALSE),VLOOKUP("RR D (TP)",[1]Eingabe!A82:J82,4,FALSE)),"")</f>
        <v/>
      </c>
      <c r="D89" s="12" t="str">
        <f>IFERROR(IFERROR(VLOOKUP("RR D",[1]Eingabe!A82:J82,5,FALSE),VLOOKUP("RR D (TP)",[1]Eingabe!A82:J82,5,FALSE)),"")</f>
        <v/>
      </c>
      <c r="E89" s="12" t="str">
        <f>IFERROR(IFERROR(VLOOKUP("RR D",[1]Eingabe!A82:J82,2,FALSE),VLOOKUP("RR D (TP)",[1]Eingabe!A82:J82,2,FALSE)),"")</f>
        <v/>
      </c>
      <c r="F89" s="30" t="str">
        <f>IFERROR(IFERROR(VLOOKUP("RR D",[1]Eingabe!A82:J82,7,FALSE),VLOOKUP("RR D (TP)",[1]Eingabe!A82:J82,7,FALSE)),"")</f>
        <v/>
      </c>
      <c r="G89" s="30" t="str">
        <f>IFERROR(IFERROR(VLOOKUP("RR D",[1]Eingabe!A82:J82,8,FALSE),VLOOKUP("RR D (TP)",[1]Eingabe!A82:J82,8,FALSE)),"")</f>
        <v/>
      </c>
      <c r="H89" s="30" t="str">
        <f>IFERROR(IFERROR(VLOOKUP("RR D",[1]Eingabe!A82:J82,9,FALSE),VLOOKUP("RR D (TP)",[1]Eingabe!A82:J82,9,FALSE)),"")</f>
        <v/>
      </c>
      <c r="I89" s="31" t="str">
        <f>IFERROR(IFERROR(VLOOKUP("RR D",[1]Eingabe!A82:J82,10,FALSE),VLOOKUP("RR D (TP)",[1]Eingabe!A82:J82,10,FALSE)),"")</f>
        <v/>
      </c>
      <c r="J89" s="28" t="str">
        <f t="shared" si="2"/>
        <v/>
      </c>
      <c r="K89" s="4" t="str">
        <f>IFERROR(VLOOKUP(J89,[1]Punktevergabe!$A$2:$B$107,2,FALSE),"")</f>
        <v/>
      </c>
    </row>
    <row r="90" spans="1:11" ht="13.5" thickBot="1">
      <c r="A90" s="12" t="str">
        <f>IFERROR(IFERROR(VLOOKUP("RR D (TP)",[1]Eingabe!A83:J83,1,FALSE),VLOOKUP("RR D",[1]Eingabe!A83:J83,1,FALSE)),"")</f>
        <v/>
      </c>
      <c r="B90" s="12" t="str">
        <f>IFERROR(IFERROR(VLOOKUP("RR D",[1]Eingabe!A83:J83,3,FALSE),VLOOKUP("RR D (TP)",[1]Eingabe!A83:J83,3,FALSE)),"")</f>
        <v/>
      </c>
      <c r="C90" s="12" t="str">
        <f>IFERROR(IFERROR(VLOOKUP("RR D",[1]Eingabe!A83:J83,4,FALSE),VLOOKUP("RR D (TP)",[1]Eingabe!A83:J83,4,FALSE)),"")</f>
        <v/>
      </c>
      <c r="D90" s="12" t="str">
        <f>IFERROR(IFERROR(VLOOKUP("RR D",[1]Eingabe!A83:J83,5,FALSE),VLOOKUP("RR D (TP)",[1]Eingabe!A83:J83,5,FALSE)),"")</f>
        <v/>
      </c>
      <c r="E90" s="12" t="str">
        <f>IFERROR(IFERROR(VLOOKUP("RR D",[1]Eingabe!A83:J83,2,FALSE),VLOOKUP("RR D (TP)",[1]Eingabe!A83:J83,2,FALSE)),"")</f>
        <v/>
      </c>
      <c r="F90" s="30" t="str">
        <f>IFERROR(IFERROR(VLOOKUP("RR D",[1]Eingabe!A83:J83,7,FALSE),VLOOKUP("RR D (TP)",[1]Eingabe!A83:J83,7,FALSE)),"")</f>
        <v/>
      </c>
      <c r="G90" s="30" t="str">
        <f>IFERROR(IFERROR(VLOOKUP("RR D",[1]Eingabe!A83:J83,8,FALSE),VLOOKUP("RR D (TP)",[1]Eingabe!A83:J83,8,FALSE)),"")</f>
        <v/>
      </c>
      <c r="H90" s="30" t="str">
        <f>IFERROR(IFERROR(VLOOKUP("RR D",[1]Eingabe!A83:J83,9,FALSE),VLOOKUP("RR D (TP)",[1]Eingabe!A83:J83,9,FALSE)),"")</f>
        <v/>
      </c>
      <c r="I90" s="31" t="str">
        <f>IFERROR(IFERROR(VLOOKUP("RR D",[1]Eingabe!A83:J83,10,FALSE),VLOOKUP("RR D (TP)",[1]Eingabe!A83:J83,10,FALSE)),"")</f>
        <v/>
      </c>
      <c r="J90" s="28" t="str">
        <f t="shared" si="2"/>
        <v/>
      </c>
      <c r="K90" s="4" t="str">
        <f>IFERROR(VLOOKUP(J90,[1]Punktevergabe!$A$2:$B$107,2,FALSE),"")</f>
        <v/>
      </c>
    </row>
    <row r="91" spans="1:11" ht="13.5" thickBot="1">
      <c r="A91" s="12" t="str">
        <f>IFERROR(IFERROR(VLOOKUP("RR D (TP)",[1]Eingabe!A84:J84,1,FALSE),VLOOKUP("RR D",[1]Eingabe!A84:J84,1,FALSE)),"")</f>
        <v/>
      </c>
      <c r="B91" s="12" t="str">
        <f>IFERROR(IFERROR(VLOOKUP("RR D",[1]Eingabe!A84:J84,3,FALSE),VLOOKUP("RR D (TP)",[1]Eingabe!A84:J84,3,FALSE)),"")</f>
        <v/>
      </c>
      <c r="C91" s="12" t="str">
        <f>IFERROR(IFERROR(VLOOKUP("RR D",[1]Eingabe!A84:J84,4,FALSE),VLOOKUP("RR D (TP)",[1]Eingabe!A84:J84,4,FALSE)),"")</f>
        <v/>
      </c>
      <c r="D91" s="12" t="str">
        <f>IFERROR(IFERROR(VLOOKUP("RR D",[1]Eingabe!A84:J84,5,FALSE),VLOOKUP("RR D (TP)",[1]Eingabe!A84:J84,5,FALSE)),"")</f>
        <v/>
      </c>
      <c r="E91" s="12" t="str">
        <f>IFERROR(IFERROR(VLOOKUP("RR D",[1]Eingabe!A84:J84,2,FALSE),VLOOKUP("RR D (TP)",[1]Eingabe!A84:J84,2,FALSE)),"")</f>
        <v/>
      </c>
      <c r="F91" s="30" t="str">
        <f>IFERROR(IFERROR(VLOOKUP("RR D",[1]Eingabe!A84:J84,7,FALSE),VLOOKUP("RR D (TP)",[1]Eingabe!A84:J84,7,FALSE)),"")</f>
        <v/>
      </c>
      <c r="G91" s="30" t="str">
        <f>IFERROR(IFERROR(VLOOKUP("RR D",[1]Eingabe!A84:J84,8,FALSE),VLOOKUP("RR D (TP)",[1]Eingabe!A84:J84,8,FALSE)),"")</f>
        <v/>
      </c>
      <c r="H91" s="30" t="str">
        <f>IFERROR(IFERROR(VLOOKUP("RR D",[1]Eingabe!A84:J84,9,FALSE),VLOOKUP("RR D (TP)",[1]Eingabe!A84:J84,9,FALSE)),"")</f>
        <v/>
      </c>
      <c r="I91" s="31" t="str">
        <f>IFERROR(IFERROR(VLOOKUP("RR D",[1]Eingabe!A84:J84,10,FALSE),VLOOKUP("RR D (TP)",[1]Eingabe!A84:J84,10,FALSE)),"")</f>
        <v/>
      </c>
      <c r="J91" s="28" t="str">
        <f t="shared" si="2"/>
        <v/>
      </c>
      <c r="K91" s="4" t="str">
        <f>IFERROR(VLOOKUP(J91,[1]Punktevergabe!$A$2:$B$107,2,FALSE),"")</f>
        <v/>
      </c>
    </row>
    <row r="92" spans="1:11" ht="13.5" thickBot="1">
      <c r="A92" s="12" t="str">
        <f>IFERROR(IFERROR(VLOOKUP("RR D (TP)",[1]Eingabe!A85:J85,1,FALSE),VLOOKUP("RR D",[1]Eingabe!A85:J85,1,FALSE)),"")</f>
        <v/>
      </c>
      <c r="B92" s="12" t="str">
        <f>IFERROR(IFERROR(VLOOKUP("RR D",[1]Eingabe!A85:J85,3,FALSE),VLOOKUP("RR D (TP)",[1]Eingabe!A85:J85,3,FALSE)),"")</f>
        <v/>
      </c>
      <c r="C92" s="12" t="str">
        <f>IFERROR(IFERROR(VLOOKUP("RR D",[1]Eingabe!A85:J85,4,FALSE),VLOOKUP("RR D (TP)",[1]Eingabe!A85:J85,4,FALSE)),"")</f>
        <v/>
      </c>
      <c r="D92" s="12" t="str">
        <f>IFERROR(IFERROR(VLOOKUP("RR D",[1]Eingabe!A85:J85,5,FALSE),VLOOKUP("RR D (TP)",[1]Eingabe!A85:J85,5,FALSE)),"")</f>
        <v/>
      </c>
      <c r="E92" s="12" t="str">
        <f>IFERROR(IFERROR(VLOOKUP("RR D",[1]Eingabe!A85:J85,2,FALSE),VLOOKUP("RR D (TP)",[1]Eingabe!A85:J85,2,FALSE)),"")</f>
        <v/>
      </c>
      <c r="F92" s="30" t="str">
        <f>IFERROR(IFERROR(VLOOKUP("RR D",[1]Eingabe!A85:J85,7,FALSE),VLOOKUP("RR D (TP)",[1]Eingabe!A85:J85,7,FALSE)),"")</f>
        <v/>
      </c>
      <c r="G92" s="30" t="str">
        <f>IFERROR(IFERROR(VLOOKUP("RR D",[1]Eingabe!A85:J85,8,FALSE),VLOOKUP("RR D (TP)",[1]Eingabe!A85:J85,8,FALSE)),"")</f>
        <v/>
      </c>
      <c r="H92" s="30" t="str">
        <f>IFERROR(IFERROR(VLOOKUP("RR D",[1]Eingabe!A85:J85,9,FALSE),VLOOKUP("RR D (TP)",[1]Eingabe!A85:J85,9,FALSE)),"")</f>
        <v/>
      </c>
      <c r="I92" s="31" t="str">
        <f>IFERROR(IFERROR(VLOOKUP("RR D",[1]Eingabe!A85:J85,10,FALSE),VLOOKUP("RR D (TP)",[1]Eingabe!A85:J85,10,FALSE)),"")</f>
        <v/>
      </c>
      <c r="J92" s="28" t="str">
        <f t="shared" si="2"/>
        <v/>
      </c>
      <c r="K92" s="4" t="str">
        <f>IFERROR(VLOOKUP(J92,[1]Punktevergabe!$A$2:$B$107,2,FALSE),"")</f>
        <v/>
      </c>
    </row>
    <row r="93" spans="1:11" ht="13.5" thickBot="1">
      <c r="A93" s="12" t="str">
        <f>IFERROR(IFERROR(VLOOKUP("RR D (TP)",[1]Eingabe!A86:J86,1,FALSE),VLOOKUP("RR D",[1]Eingabe!A86:J86,1,FALSE)),"")</f>
        <v/>
      </c>
      <c r="B93" s="12" t="str">
        <f>IFERROR(IFERROR(VLOOKUP("RR D",[1]Eingabe!A86:J86,3,FALSE),VLOOKUP("RR D (TP)",[1]Eingabe!A86:J86,3,FALSE)),"")</f>
        <v/>
      </c>
      <c r="C93" s="12" t="str">
        <f>IFERROR(IFERROR(VLOOKUP("RR D",[1]Eingabe!A86:J86,4,FALSE),VLOOKUP("RR D (TP)",[1]Eingabe!A86:J86,4,FALSE)),"")</f>
        <v/>
      </c>
      <c r="D93" s="12" t="str">
        <f>IFERROR(IFERROR(VLOOKUP("RR D",[1]Eingabe!A86:J86,5,FALSE),VLOOKUP("RR D (TP)",[1]Eingabe!A86:J86,5,FALSE)),"")</f>
        <v/>
      </c>
      <c r="E93" s="12" t="str">
        <f>IFERROR(IFERROR(VLOOKUP("RR D",[1]Eingabe!A86:J86,2,FALSE),VLOOKUP("RR D (TP)",[1]Eingabe!A86:J86,2,FALSE)),"")</f>
        <v/>
      </c>
      <c r="F93" s="30" t="str">
        <f>IFERROR(IFERROR(VLOOKUP("RR D",[1]Eingabe!A86:J86,7,FALSE),VLOOKUP("RR D (TP)",[1]Eingabe!A86:J86,7,FALSE)),"")</f>
        <v/>
      </c>
      <c r="G93" s="30" t="str">
        <f>IFERROR(IFERROR(VLOOKUP("RR D",[1]Eingabe!A86:J86,8,FALSE),VLOOKUP("RR D (TP)",[1]Eingabe!A86:J86,8,FALSE)),"")</f>
        <v/>
      </c>
      <c r="H93" s="30" t="str">
        <f>IFERROR(IFERROR(VLOOKUP("RR D",[1]Eingabe!A86:J86,9,FALSE),VLOOKUP("RR D (TP)",[1]Eingabe!A86:J86,9,FALSE)),"")</f>
        <v/>
      </c>
      <c r="I93" s="31" t="str">
        <f>IFERROR(IFERROR(VLOOKUP("RR D",[1]Eingabe!A86:J86,10,FALSE),VLOOKUP("RR D (TP)",[1]Eingabe!A86:J86,10,FALSE)),"")</f>
        <v/>
      </c>
      <c r="J93" s="28" t="str">
        <f t="shared" si="2"/>
        <v/>
      </c>
      <c r="K93" s="4" t="str">
        <f>IFERROR(VLOOKUP(J93,[1]Punktevergabe!$A$2:$B$107,2,FALSE),"")</f>
        <v/>
      </c>
    </row>
    <row r="94" spans="1:11" ht="13.5" thickBot="1">
      <c r="A94" s="12" t="str">
        <f>IFERROR(IFERROR(VLOOKUP("RR D (TP)",[1]Eingabe!A87:J87,1,FALSE),VLOOKUP("RR D",[1]Eingabe!A87:J87,1,FALSE)),"")</f>
        <v/>
      </c>
      <c r="B94" s="12" t="str">
        <f>IFERROR(IFERROR(VLOOKUP("RR D",[1]Eingabe!A87:J87,3,FALSE),VLOOKUP("RR D (TP)",[1]Eingabe!A87:J87,3,FALSE)),"")</f>
        <v/>
      </c>
      <c r="C94" s="12" t="str">
        <f>IFERROR(IFERROR(VLOOKUP("RR D",[1]Eingabe!A87:J87,4,FALSE),VLOOKUP("RR D (TP)",[1]Eingabe!A87:J87,4,FALSE)),"")</f>
        <v/>
      </c>
      <c r="D94" s="12" t="str">
        <f>IFERROR(IFERROR(VLOOKUP("RR D",[1]Eingabe!A87:J87,5,FALSE),VLOOKUP("RR D (TP)",[1]Eingabe!A87:J87,5,FALSE)),"")</f>
        <v/>
      </c>
      <c r="E94" s="12" t="str">
        <f>IFERROR(IFERROR(VLOOKUP("RR D",[1]Eingabe!A87:J87,2,FALSE),VLOOKUP("RR D (TP)",[1]Eingabe!A87:J87,2,FALSE)),"")</f>
        <v/>
      </c>
      <c r="F94" s="30" t="str">
        <f>IFERROR(IFERROR(VLOOKUP("RR D",[1]Eingabe!A87:J87,7,FALSE),VLOOKUP("RR D (TP)",[1]Eingabe!A87:J87,7,FALSE)),"")</f>
        <v/>
      </c>
      <c r="G94" s="30" t="str">
        <f>IFERROR(IFERROR(VLOOKUP("RR D",[1]Eingabe!A87:J87,8,FALSE),VLOOKUP("RR D (TP)",[1]Eingabe!A87:J87,8,FALSE)),"")</f>
        <v/>
      </c>
      <c r="H94" s="30" t="str">
        <f>IFERROR(IFERROR(VLOOKUP("RR D",[1]Eingabe!A87:J87,9,FALSE),VLOOKUP("RR D (TP)",[1]Eingabe!A87:J87,9,FALSE)),"")</f>
        <v/>
      </c>
      <c r="I94" s="31" t="str">
        <f>IFERROR(IFERROR(VLOOKUP("RR D",[1]Eingabe!A87:J87,10,FALSE),VLOOKUP("RR D (TP)",[1]Eingabe!A87:J87,10,FALSE)),"")</f>
        <v/>
      </c>
      <c r="J94" s="28" t="str">
        <f t="shared" si="2"/>
        <v/>
      </c>
      <c r="K94" s="4" t="str">
        <f>IFERROR(VLOOKUP(J94,[1]Punktevergabe!$A$2:$B$107,2,FALSE),"")</f>
        <v/>
      </c>
    </row>
    <row r="95" spans="1:11" ht="13.5" thickBot="1">
      <c r="A95" s="12" t="str">
        <f>IFERROR(IFERROR(VLOOKUP("RR D (TP)",[1]Eingabe!A88:J88,1,FALSE),VLOOKUP("RR D",[1]Eingabe!A88:J88,1,FALSE)),"")</f>
        <v/>
      </c>
      <c r="B95" s="12" t="str">
        <f>IFERROR(IFERROR(VLOOKUP("RR D",[1]Eingabe!A88:J88,3,FALSE),VLOOKUP("RR D (TP)",[1]Eingabe!A88:J88,3,FALSE)),"")</f>
        <v/>
      </c>
      <c r="C95" s="12" t="str">
        <f>IFERROR(IFERROR(VLOOKUP("RR D",[1]Eingabe!A88:J88,4,FALSE),VLOOKUP("RR D (TP)",[1]Eingabe!A88:J88,4,FALSE)),"")</f>
        <v/>
      </c>
      <c r="D95" s="12" t="str">
        <f>IFERROR(IFERROR(VLOOKUP("RR D",[1]Eingabe!A88:J88,5,FALSE),VLOOKUP("RR D (TP)",[1]Eingabe!A88:J88,5,FALSE)),"")</f>
        <v/>
      </c>
      <c r="E95" s="12" t="str">
        <f>IFERROR(IFERROR(VLOOKUP("RR D",[1]Eingabe!A88:J88,2,FALSE),VLOOKUP("RR D (TP)",[1]Eingabe!A88:J88,2,FALSE)),"")</f>
        <v/>
      </c>
      <c r="F95" s="30" t="str">
        <f>IFERROR(IFERROR(VLOOKUP("RR D",[1]Eingabe!A88:J88,7,FALSE),VLOOKUP("RR D (TP)",[1]Eingabe!A88:J88,7,FALSE)),"")</f>
        <v/>
      </c>
      <c r="G95" s="30" t="str">
        <f>IFERROR(IFERROR(VLOOKUP("RR D",[1]Eingabe!A88:J88,8,FALSE),VLOOKUP("RR D (TP)",[1]Eingabe!A88:J88,8,FALSE)),"")</f>
        <v/>
      </c>
      <c r="H95" s="30" t="str">
        <f>IFERROR(IFERROR(VLOOKUP("RR D",[1]Eingabe!A88:J88,9,FALSE),VLOOKUP("RR D (TP)",[1]Eingabe!A88:J88,9,FALSE)),"")</f>
        <v/>
      </c>
      <c r="I95" s="31" t="str">
        <f>IFERROR(IFERROR(VLOOKUP("RR D",[1]Eingabe!A88:J88,10,FALSE),VLOOKUP("RR D (TP)",[1]Eingabe!A88:J88,10,FALSE)),"")</f>
        <v/>
      </c>
      <c r="J95" s="28" t="str">
        <f t="shared" si="2"/>
        <v/>
      </c>
      <c r="K95" s="4" t="str">
        <f>IFERROR(VLOOKUP(J95,[1]Punktevergabe!$A$2:$B$107,2,FALSE),"")</f>
        <v/>
      </c>
    </row>
    <row r="96" spans="1:11" ht="13.5" thickBot="1">
      <c r="A96" s="12" t="str">
        <f>IFERROR(IFERROR(VLOOKUP("RR D (TP)",[1]Eingabe!A89:J89,1,FALSE),VLOOKUP("RR D",[1]Eingabe!A89:J89,1,FALSE)),"")</f>
        <v/>
      </c>
      <c r="B96" s="12" t="str">
        <f>IFERROR(IFERROR(VLOOKUP("RR D",[1]Eingabe!A89:J89,3,FALSE),VLOOKUP("RR D (TP)",[1]Eingabe!A89:J89,3,FALSE)),"")</f>
        <v/>
      </c>
      <c r="C96" s="12" t="str">
        <f>IFERROR(IFERROR(VLOOKUP("RR D",[1]Eingabe!A89:J89,4,FALSE),VLOOKUP("RR D (TP)",[1]Eingabe!A89:J89,4,FALSE)),"")</f>
        <v/>
      </c>
      <c r="D96" s="12" t="str">
        <f>IFERROR(IFERROR(VLOOKUP("RR D",[1]Eingabe!A89:J89,5,FALSE),VLOOKUP("RR D (TP)",[1]Eingabe!A89:J89,5,FALSE)),"")</f>
        <v/>
      </c>
      <c r="E96" s="12" t="str">
        <f>IFERROR(IFERROR(VLOOKUP("RR D",[1]Eingabe!A89:J89,2,FALSE),VLOOKUP("RR D (TP)",[1]Eingabe!A89:J89,2,FALSE)),"")</f>
        <v/>
      </c>
      <c r="F96" s="30" t="str">
        <f>IFERROR(IFERROR(VLOOKUP("RR D",[1]Eingabe!A89:J89,7,FALSE),VLOOKUP("RR D (TP)",[1]Eingabe!A89:J89,7,FALSE)),"")</f>
        <v/>
      </c>
      <c r="G96" s="30" t="str">
        <f>IFERROR(IFERROR(VLOOKUP("RR D",[1]Eingabe!A89:J89,8,FALSE),VLOOKUP("RR D (TP)",[1]Eingabe!A89:J89,8,FALSE)),"")</f>
        <v/>
      </c>
      <c r="H96" s="30" t="str">
        <f>IFERROR(IFERROR(VLOOKUP("RR D",[1]Eingabe!A89:J89,9,FALSE),VLOOKUP("RR D (TP)",[1]Eingabe!A89:J89,9,FALSE)),"")</f>
        <v/>
      </c>
      <c r="I96" s="31" t="str">
        <f>IFERROR(IFERROR(VLOOKUP("RR D",[1]Eingabe!A89:J89,10,FALSE),VLOOKUP("RR D (TP)",[1]Eingabe!A89:J89,10,FALSE)),"")</f>
        <v/>
      </c>
      <c r="J96" s="28" t="str">
        <f t="shared" si="2"/>
        <v/>
      </c>
      <c r="K96" s="4" t="str">
        <f>IFERROR(VLOOKUP(J96,[1]Punktevergabe!$A$2:$B$107,2,FALSE),"")</f>
        <v/>
      </c>
    </row>
    <row r="97" spans="1:11" ht="13.5" thickBot="1">
      <c r="A97" s="12" t="str">
        <f>IFERROR(IFERROR(VLOOKUP("RR D (TP)",[1]Eingabe!A90:J90,1,FALSE),VLOOKUP("RR D",[1]Eingabe!A90:J90,1,FALSE)),"")</f>
        <v/>
      </c>
      <c r="B97" s="12" t="str">
        <f>IFERROR(IFERROR(VLOOKUP("RR D",[1]Eingabe!A90:J90,3,FALSE),VLOOKUP("RR D (TP)",[1]Eingabe!A90:J90,3,FALSE)),"")</f>
        <v/>
      </c>
      <c r="C97" s="12" t="str">
        <f>IFERROR(IFERROR(VLOOKUP("RR D",[1]Eingabe!A90:J90,4,FALSE),VLOOKUP("RR D (TP)",[1]Eingabe!A90:J90,4,FALSE)),"")</f>
        <v/>
      </c>
      <c r="D97" s="12" t="str">
        <f>IFERROR(IFERROR(VLOOKUP("RR D",[1]Eingabe!A90:J90,5,FALSE),VLOOKUP("RR D (TP)",[1]Eingabe!A90:J90,5,FALSE)),"")</f>
        <v/>
      </c>
      <c r="E97" s="12" t="str">
        <f>IFERROR(IFERROR(VLOOKUP("RR D",[1]Eingabe!A90:J90,2,FALSE),VLOOKUP("RR D (TP)",[1]Eingabe!A90:J90,2,FALSE)),"")</f>
        <v/>
      </c>
      <c r="F97" s="30" t="str">
        <f>IFERROR(IFERROR(VLOOKUP("RR D",[1]Eingabe!A90:J90,7,FALSE),VLOOKUP("RR D (TP)",[1]Eingabe!A90:J90,7,FALSE)),"")</f>
        <v/>
      </c>
      <c r="G97" s="30" t="str">
        <f>IFERROR(IFERROR(VLOOKUP("RR D",[1]Eingabe!A90:J90,8,FALSE),VLOOKUP("RR D (TP)",[1]Eingabe!A90:J90,8,FALSE)),"")</f>
        <v/>
      </c>
      <c r="H97" s="30" t="str">
        <f>IFERROR(IFERROR(VLOOKUP("RR D",[1]Eingabe!A90:J90,9,FALSE),VLOOKUP("RR D (TP)",[1]Eingabe!A90:J90,9,FALSE)),"")</f>
        <v/>
      </c>
      <c r="I97" s="31" t="str">
        <f>IFERROR(IFERROR(VLOOKUP("RR D",[1]Eingabe!A90:J90,10,FALSE),VLOOKUP("RR D (TP)",[1]Eingabe!A90:J90,10,FALSE)),"")</f>
        <v/>
      </c>
      <c r="J97" s="28" t="str">
        <f t="shared" si="2"/>
        <v/>
      </c>
      <c r="K97" s="4" t="str">
        <f>IFERROR(VLOOKUP(J97,[1]Punktevergabe!$A$2:$B$107,2,FALSE),"")</f>
        <v/>
      </c>
    </row>
    <row r="98" spans="1:11" ht="13.5" thickBot="1">
      <c r="A98" s="12" t="str">
        <f>IFERROR(IFERROR(VLOOKUP("RR D (TP)",[1]Eingabe!A91:J91,1,FALSE),VLOOKUP("RR D",[1]Eingabe!A91:J91,1,FALSE)),"")</f>
        <v/>
      </c>
      <c r="B98" s="12" t="str">
        <f>IFERROR(IFERROR(VLOOKUP("RR D",[1]Eingabe!A91:J91,3,FALSE),VLOOKUP("RR D (TP)",[1]Eingabe!A91:J91,3,FALSE)),"")</f>
        <v/>
      </c>
      <c r="C98" s="12" t="str">
        <f>IFERROR(IFERROR(VLOOKUP("RR D",[1]Eingabe!A91:J91,4,FALSE),VLOOKUP("RR D (TP)",[1]Eingabe!A91:J91,4,FALSE)),"")</f>
        <v/>
      </c>
      <c r="D98" s="12" t="str">
        <f>IFERROR(IFERROR(VLOOKUP("RR D",[1]Eingabe!A91:J91,5,FALSE),VLOOKUP("RR D (TP)",[1]Eingabe!A91:J91,5,FALSE)),"")</f>
        <v/>
      </c>
      <c r="E98" s="12" t="str">
        <f>IFERROR(IFERROR(VLOOKUP("RR D",[1]Eingabe!A91:J91,2,FALSE),VLOOKUP("RR D (TP)",[1]Eingabe!A91:J91,2,FALSE)),"")</f>
        <v/>
      </c>
      <c r="F98" s="30" t="str">
        <f>IFERROR(IFERROR(VLOOKUP("RR D",[1]Eingabe!A91:J91,7,FALSE),VLOOKUP("RR D (TP)",[1]Eingabe!A91:J91,7,FALSE)),"")</f>
        <v/>
      </c>
      <c r="G98" s="30" t="str">
        <f>IFERROR(IFERROR(VLOOKUP("RR D",[1]Eingabe!A91:J91,8,FALSE),VLOOKUP("RR D (TP)",[1]Eingabe!A91:J91,8,FALSE)),"")</f>
        <v/>
      </c>
      <c r="H98" s="30" t="str">
        <f>IFERROR(IFERROR(VLOOKUP("RR D",[1]Eingabe!A91:J91,9,FALSE),VLOOKUP("RR D (TP)",[1]Eingabe!A91:J91,9,FALSE)),"")</f>
        <v/>
      </c>
      <c r="I98" s="31" t="str">
        <f>IFERROR(IFERROR(VLOOKUP("RR D",[1]Eingabe!A91:J91,10,FALSE),VLOOKUP("RR D (TP)",[1]Eingabe!A91:J91,10,FALSE)),"")</f>
        <v/>
      </c>
      <c r="J98" s="28" t="str">
        <f t="shared" si="2"/>
        <v/>
      </c>
      <c r="K98" s="4" t="str">
        <f>IFERROR(VLOOKUP(J98,[1]Punktevergabe!$A$2:$B$107,2,FALSE),"")</f>
        <v/>
      </c>
    </row>
    <row r="99" spans="1:11" ht="13.5" thickBot="1">
      <c r="A99" s="12" t="str">
        <f>IFERROR(IFERROR(VLOOKUP("RR D (TP)",[1]Eingabe!A92:J92,1,FALSE),VLOOKUP("RR D",[1]Eingabe!A92:J92,1,FALSE)),"")</f>
        <v/>
      </c>
      <c r="B99" s="12" t="str">
        <f>IFERROR(IFERROR(VLOOKUP("RR D",[1]Eingabe!A92:J92,3,FALSE),VLOOKUP("RR D (TP)",[1]Eingabe!A92:J92,3,FALSE)),"")</f>
        <v/>
      </c>
      <c r="C99" s="12" t="str">
        <f>IFERROR(IFERROR(VLOOKUP("RR D",[1]Eingabe!A92:J92,4,FALSE),VLOOKUP("RR D (TP)",[1]Eingabe!A92:J92,4,FALSE)),"")</f>
        <v/>
      </c>
      <c r="D99" s="12" t="str">
        <f>IFERROR(IFERROR(VLOOKUP("RR D",[1]Eingabe!A92:J92,5,FALSE),VLOOKUP("RR D (TP)",[1]Eingabe!A92:J92,5,FALSE)),"")</f>
        <v/>
      </c>
      <c r="E99" s="12" t="str">
        <f>IFERROR(IFERROR(VLOOKUP("RR D",[1]Eingabe!A92:J92,2,FALSE),VLOOKUP("RR D (TP)",[1]Eingabe!A92:J92,2,FALSE)),"")</f>
        <v/>
      </c>
      <c r="F99" s="30" t="str">
        <f>IFERROR(IFERROR(VLOOKUP("RR D",[1]Eingabe!A92:J92,7,FALSE),VLOOKUP("RR D (TP)",[1]Eingabe!A92:J92,7,FALSE)),"")</f>
        <v/>
      </c>
      <c r="G99" s="30" t="str">
        <f>IFERROR(IFERROR(VLOOKUP("RR D",[1]Eingabe!A92:J92,8,FALSE),VLOOKUP("RR D (TP)",[1]Eingabe!A92:J92,8,FALSE)),"")</f>
        <v/>
      </c>
      <c r="H99" s="30" t="str">
        <f>IFERROR(IFERROR(VLOOKUP("RR D",[1]Eingabe!A92:J92,9,FALSE),VLOOKUP("RR D (TP)",[1]Eingabe!A92:J92,9,FALSE)),"")</f>
        <v/>
      </c>
      <c r="I99" s="31" t="str">
        <f>IFERROR(IFERROR(VLOOKUP("RR D",[1]Eingabe!A92:J92,10,FALSE),VLOOKUP("RR D (TP)",[1]Eingabe!A92:J92,10,FALSE)),"")</f>
        <v/>
      </c>
      <c r="J99" s="28" t="str">
        <f t="shared" si="2"/>
        <v/>
      </c>
      <c r="K99" s="4" t="str">
        <f>IFERROR(VLOOKUP(J99,[1]Punktevergabe!$A$2:$B$107,2,FALSE),"")</f>
        <v/>
      </c>
    </row>
    <row r="100" spans="1:11" ht="13.5" thickBot="1">
      <c r="A100" s="12" t="str">
        <f>IFERROR(IFERROR(VLOOKUP("RR D (TP)",[1]Eingabe!A93:J93,1,FALSE),VLOOKUP("RR D",[1]Eingabe!A93:J93,1,FALSE)),"")</f>
        <v/>
      </c>
      <c r="B100" s="12" t="str">
        <f>IFERROR(IFERROR(VLOOKUP("RR D",[1]Eingabe!A93:J93,3,FALSE),VLOOKUP("RR D (TP)",[1]Eingabe!A93:J93,3,FALSE)),"")</f>
        <v/>
      </c>
      <c r="C100" s="12" t="str">
        <f>IFERROR(IFERROR(VLOOKUP("RR D",[1]Eingabe!A93:J93,4,FALSE),VLOOKUP("RR D (TP)",[1]Eingabe!A93:J93,4,FALSE)),"")</f>
        <v/>
      </c>
      <c r="D100" s="12" t="str">
        <f>IFERROR(IFERROR(VLOOKUP("RR D",[1]Eingabe!A93:J93,5,FALSE),VLOOKUP("RR D (TP)",[1]Eingabe!A93:J93,5,FALSE)),"")</f>
        <v/>
      </c>
      <c r="E100" s="12" t="str">
        <f>IFERROR(IFERROR(VLOOKUP("RR D",[1]Eingabe!A93:J93,2,FALSE),VLOOKUP("RR D (TP)",[1]Eingabe!A93:J93,2,FALSE)),"")</f>
        <v/>
      </c>
      <c r="F100" s="30" t="str">
        <f>IFERROR(IFERROR(VLOOKUP("RR D",[1]Eingabe!A93:J93,7,FALSE),VLOOKUP("RR D (TP)",[1]Eingabe!A93:J93,7,FALSE)),"")</f>
        <v/>
      </c>
      <c r="G100" s="30" t="str">
        <f>IFERROR(IFERROR(VLOOKUP("RR D",[1]Eingabe!A93:J93,8,FALSE),VLOOKUP("RR D (TP)",[1]Eingabe!A93:J93,8,FALSE)),"")</f>
        <v/>
      </c>
      <c r="H100" s="30" t="str">
        <f>IFERROR(IFERROR(VLOOKUP("RR D",[1]Eingabe!A93:J93,9,FALSE),VLOOKUP("RR D (TP)",[1]Eingabe!A93:J93,9,FALSE)),"")</f>
        <v/>
      </c>
      <c r="I100" s="31" t="str">
        <f>IFERROR(IFERROR(VLOOKUP("RR D",[1]Eingabe!A93:J93,10,FALSE),VLOOKUP("RR D (TP)",[1]Eingabe!A93:J93,10,FALSE)),"")</f>
        <v/>
      </c>
      <c r="J100" s="28" t="str">
        <f t="shared" si="2"/>
        <v/>
      </c>
      <c r="K100" s="4" t="str">
        <f>IFERROR(VLOOKUP(J100,[1]Punktevergabe!$A$2:$B$107,2,FALSE),"")</f>
        <v/>
      </c>
    </row>
    <row r="101" spans="1:11" ht="13.5" thickBot="1">
      <c r="A101" s="12" t="str">
        <f>IFERROR(IFERROR(VLOOKUP("RR D (TP)",[1]Eingabe!A94:J94,1,FALSE),VLOOKUP("RR D",[1]Eingabe!A94:J94,1,FALSE)),"")</f>
        <v/>
      </c>
      <c r="B101" s="12" t="str">
        <f>IFERROR(IFERROR(VLOOKUP("RR D",[1]Eingabe!A94:J94,3,FALSE),VLOOKUP("RR D (TP)",[1]Eingabe!A94:J94,3,FALSE)),"")</f>
        <v/>
      </c>
      <c r="C101" s="12" t="str">
        <f>IFERROR(IFERROR(VLOOKUP("RR D",[1]Eingabe!A94:J94,4,FALSE),VLOOKUP("RR D (TP)",[1]Eingabe!A94:J94,4,FALSE)),"")</f>
        <v/>
      </c>
      <c r="D101" s="12" t="str">
        <f>IFERROR(IFERROR(VLOOKUP("RR D",[1]Eingabe!A94:J94,5,FALSE),VLOOKUP("RR D (TP)",[1]Eingabe!A94:J94,5,FALSE)),"")</f>
        <v/>
      </c>
      <c r="E101" s="12" t="str">
        <f>IFERROR(IFERROR(VLOOKUP("RR D",[1]Eingabe!A94:J94,2,FALSE),VLOOKUP("RR D (TP)",[1]Eingabe!A94:J94,2,FALSE)),"")</f>
        <v/>
      </c>
      <c r="F101" s="30" t="str">
        <f>IFERROR(IFERROR(VLOOKUP("RR D",[1]Eingabe!A94:J94,7,FALSE),VLOOKUP("RR D (TP)",[1]Eingabe!A94:J94,7,FALSE)),"")</f>
        <v/>
      </c>
      <c r="G101" s="30" t="str">
        <f>IFERROR(IFERROR(VLOOKUP("RR D",[1]Eingabe!A94:J94,8,FALSE),VLOOKUP("RR D (TP)",[1]Eingabe!A94:J94,8,FALSE)),"")</f>
        <v/>
      </c>
      <c r="H101" s="30" t="str">
        <f>IFERROR(IFERROR(VLOOKUP("RR D",[1]Eingabe!A94:J94,9,FALSE),VLOOKUP("RR D (TP)",[1]Eingabe!A94:J94,9,FALSE)),"")</f>
        <v/>
      </c>
      <c r="I101" s="31" t="str">
        <f>IFERROR(IFERROR(VLOOKUP("RR D",[1]Eingabe!A94:J94,10,FALSE),VLOOKUP("RR D (TP)",[1]Eingabe!A94:J94,10,FALSE)),"")</f>
        <v/>
      </c>
      <c r="J101" s="28" t="str">
        <f t="shared" si="2"/>
        <v/>
      </c>
      <c r="K101" s="4" t="str">
        <f>IFERROR(VLOOKUP(J101,[1]Punktevergabe!$A$2:$B$107,2,FALSE),"")</f>
        <v/>
      </c>
    </row>
    <row r="102" spans="1:11" ht="13.5" thickBot="1">
      <c r="A102" s="12" t="str">
        <f>IFERROR(IFERROR(VLOOKUP("RR D (TP)",[1]Eingabe!A95:J95,1,FALSE),VLOOKUP("RR D",[1]Eingabe!A95:J95,1,FALSE)),"")</f>
        <v/>
      </c>
      <c r="B102" s="12" t="str">
        <f>IFERROR(IFERROR(VLOOKUP("RR D",[1]Eingabe!A95:J95,3,FALSE),VLOOKUP("RR D (TP)",[1]Eingabe!A95:J95,3,FALSE)),"")</f>
        <v/>
      </c>
      <c r="C102" s="12" t="str">
        <f>IFERROR(IFERROR(VLOOKUP("RR D",[1]Eingabe!A95:J95,4,FALSE),VLOOKUP("RR D (TP)",[1]Eingabe!A95:J95,4,FALSE)),"")</f>
        <v/>
      </c>
      <c r="D102" s="12" t="str">
        <f>IFERROR(IFERROR(VLOOKUP("RR D",[1]Eingabe!A95:J95,5,FALSE),VLOOKUP("RR D (TP)",[1]Eingabe!A95:J95,5,FALSE)),"")</f>
        <v/>
      </c>
      <c r="E102" s="12" t="str">
        <f>IFERROR(IFERROR(VLOOKUP("RR D",[1]Eingabe!A95:J95,2,FALSE),VLOOKUP("RR D (TP)",[1]Eingabe!A95:J95,2,FALSE)),"")</f>
        <v/>
      </c>
      <c r="F102" s="30" t="str">
        <f>IFERROR(IFERROR(VLOOKUP("RR D",[1]Eingabe!A95:J95,7,FALSE),VLOOKUP("RR D (TP)",[1]Eingabe!A95:J95,7,FALSE)),"")</f>
        <v/>
      </c>
      <c r="G102" s="30" t="str">
        <f>IFERROR(IFERROR(VLOOKUP("RR D",[1]Eingabe!A95:J95,8,FALSE),VLOOKUP("RR D (TP)",[1]Eingabe!A95:J95,8,FALSE)),"")</f>
        <v/>
      </c>
      <c r="H102" s="30" t="str">
        <f>IFERROR(IFERROR(VLOOKUP("RR D",[1]Eingabe!A95:J95,9,FALSE),VLOOKUP("RR D (TP)",[1]Eingabe!A95:J95,9,FALSE)),"")</f>
        <v/>
      </c>
      <c r="I102" s="31" t="str">
        <f>IFERROR(IFERROR(VLOOKUP("RR D",[1]Eingabe!A95:J95,10,FALSE),VLOOKUP("RR D (TP)",[1]Eingabe!A95:J95,10,FALSE)),"")</f>
        <v/>
      </c>
      <c r="J102" s="28" t="str">
        <f t="shared" si="2"/>
        <v/>
      </c>
      <c r="K102" s="4" t="str">
        <f>IFERROR(VLOOKUP(J102,[1]Punktevergabe!$A$2:$B$107,2,FALSE),"")</f>
        <v/>
      </c>
    </row>
    <row r="103" spans="1:11" ht="13.5" thickBot="1">
      <c r="A103" s="12" t="str">
        <f>IFERROR(IFERROR(VLOOKUP("RR D (TP)",[1]Eingabe!A96:J96,1,FALSE),VLOOKUP("RR D",[1]Eingabe!A96:J96,1,FALSE)),"")</f>
        <v/>
      </c>
      <c r="B103" s="12" t="str">
        <f>IFERROR(IFERROR(VLOOKUP("RR D",[1]Eingabe!A96:J96,3,FALSE),VLOOKUP("RR D (TP)",[1]Eingabe!A96:J96,3,FALSE)),"")</f>
        <v/>
      </c>
      <c r="C103" s="12" t="str">
        <f>IFERROR(IFERROR(VLOOKUP("RR D",[1]Eingabe!A96:J96,4,FALSE),VLOOKUP("RR D (TP)",[1]Eingabe!A96:J96,4,FALSE)),"")</f>
        <v/>
      </c>
      <c r="D103" s="12" t="str">
        <f>IFERROR(IFERROR(VLOOKUP("RR D",[1]Eingabe!A96:J96,5,FALSE),VLOOKUP("RR D (TP)",[1]Eingabe!A96:J96,5,FALSE)),"")</f>
        <v/>
      </c>
      <c r="E103" s="12" t="str">
        <f>IFERROR(IFERROR(VLOOKUP("RR D",[1]Eingabe!A96:J96,2,FALSE),VLOOKUP("RR D (TP)",[1]Eingabe!A96:J96,2,FALSE)),"")</f>
        <v/>
      </c>
      <c r="F103" s="30" t="str">
        <f>IFERROR(IFERROR(VLOOKUP("RR D",[1]Eingabe!A96:J96,7,FALSE),VLOOKUP("RR D (TP)",[1]Eingabe!A96:J96,7,FALSE)),"")</f>
        <v/>
      </c>
      <c r="G103" s="30" t="str">
        <f>IFERROR(IFERROR(VLOOKUP("RR D",[1]Eingabe!A96:J96,8,FALSE),VLOOKUP("RR D (TP)",[1]Eingabe!A96:J96,8,FALSE)),"")</f>
        <v/>
      </c>
      <c r="H103" s="30" t="str">
        <f>IFERROR(IFERROR(VLOOKUP("RR D",[1]Eingabe!A96:J96,9,FALSE),VLOOKUP("RR D (TP)",[1]Eingabe!A96:J96,9,FALSE)),"")</f>
        <v/>
      </c>
      <c r="I103" s="31" t="str">
        <f>IFERROR(IFERROR(VLOOKUP("RR D",[1]Eingabe!A96:J96,10,FALSE),VLOOKUP("RR D (TP)",[1]Eingabe!A96:J96,10,FALSE)),"")</f>
        <v/>
      </c>
      <c r="J103" s="28" t="str">
        <f t="shared" si="2"/>
        <v/>
      </c>
      <c r="K103" s="4" t="str">
        <f>IFERROR(VLOOKUP(J103,[1]Punktevergabe!$A$2:$B$107,2,FALSE),"")</f>
        <v/>
      </c>
    </row>
    <row r="104" spans="1:11" ht="13.5" thickBot="1">
      <c r="A104" s="12" t="str">
        <f>IFERROR(IFERROR(VLOOKUP("RR D (TP)",[1]Eingabe!A97:J97,1,FALSE),VLOOKUP("RR D",[1]Eingabe!A97:J97,1,FALSE)),"")</f>
        <v/>
      </c>
      <c r="B104" s="12" t="str">
        <f>IFERROR(IFERROR(VLOOKUP("RR D",[1]Eingabe!A97:J97,3,FALSE),VLOOKUP("RR D (TP)",[1]Eingabe!A97:J97,3,FALSE)),"")</f>
        <v/>
      </c>
      <c r="C104" s="12" t="str">
        <f>IFERROR(IFERROR(VLOOKUP("RR D",[1]Eingabe!A97:J97,4,FALSE),VLOOKUP("RR D (TP)",[1]Eingabe!A97:J97,4,FALSE)),"")</f>
        <v/>
      </c>
      <c r="D104" s="12" t="str">
        <f>IFERROR(IFERROR(VLOOKUP("RR D",[1]Eingabe!A97:J97,5,FALSE),VLOOKUP("RR D (TP)",[1]Eingabe!A97:J97,5,FALSE)),"")</f>
        <v/>
      </c>
      <c r="E104" s="12" t="str">
        <f>IFERROR(IFERROR(VLOOKUP("RR D",[1]Eingabe!A97:J97,2,FALSE),VLOOKUP("RR D (TP)",[1]Eingabe!A97:J97,2,FALSE)),"")</f>
        <v/>
      </c>
      <c r="F104" s="30" t="str">
        <f>IFERROR(IFERROR(VLOOKUP("RR D",[1]Eingabe!A97:J97,7,FALSE),VLOOKUP("RR D (TP)",[1]Eingabe!A97:J97,7,FALSE)),"")</f>
        <v/>
      </c>
      <c r="G104" s="30" t="str">
        <f>IFERROR(IFERROR(VLOOKUP("RR D",[1]Eingabe!A97:J97,8,FALSE),VLOOKUP("RR D (TP)",[1]Eingabe!A97:J97,8,FALSE)),"")</f>
        <v/>
      </c>
      <c r="H104" s="30" t="str">
        <f>IFERROR(IFERROR(VLOOKUP("RR D",[1]Eingabe!A97:J97,9,FALSE),VLOOKUP("RR D (TP)",[1]Eingabe!A97:J97,9,FALSE)),"")</f>
        <v/>
      </c>
      <c r="I104" s="31" t="str">
        <f>IFERROR(IFERROR(VLOOKUP("RR D",[1]Eingabe!A97:J97,10,FALSE),VLOOKUP("RR D (TP)",[1]Eingabe!A97:J97,10,FALSE)),"")</f>
        <v/>
      </c>
      <c r="J104" s="28" t="str">
        <f t="shared" si="2"/>
        <v/>
      </c>
      <c r="K104" s="4" t="str">
        <f>IFERROR(VLOOKUP(J104,[1]Punktevergabe!$A$2:$B$107,2,FALSE),"")</f>
        <v/>
      </c>
    </row>
    <row r="105" spans="1:11" ht="13.5" thickBot="1">
      <c r="A105" s="12" t="str">
        <f>IFERROR(IFERROR(VLOOKUP("RR D (TP)",[1]Eingabe!A98:J98,1,FALSE),VLOOKUP("RR D",[1]Eingabe!A98:J98,1,FALSE)),"")</f>
        <v/>
      </c>
      <c r="B105" s="12" t="str">
        <f>IFERROR(IFERROR(VLOOKUP("RR D",[1]Eingabe!A98:J98,3,FALSE),VLOOKUP("RR D (TP)",[1]Eingabe!A98:J98,3,FALSE)),"")</f>
        <v/>
      </c>
      <c r="C105" s="12" t="str">
        <f>IFERROR(IFERROR(VLOOKUP("RR D",[1]Eingabe!A98:J98,4,FALSE),VLOOKUP("RR D (TP)",[1]Eingabe!A98:J98,4,FALSE)),"")</f>
        <v/>
      </c>
      <c r="D105" s="12" t="str">
        <f>IFERROR(IFERROR(VLOOKUP("RR D",[1]Eingabe!A98:J98,5,FALSE),VLOOKUP("RR D (TP)",[1]Eingabe!A98:J98,5,FALSE)),"")</f>
        <v/>
      </c>
      <c r="E105" s="12" t="str">
        <f>IFERROR(IFERROR(VLOOKUP("RR D",[1]Eingabe!A98:J98,2,FALSE),VLOOKUP("RR D (TP)",[1]Eingabe!A98:J98,2,FALSE)),"")</f>
        <v/>
      </c>
      <c r="F105" s="30" t="str">
        <f>IFERROR(IFERROR(VLOOKUP("RR D",[1]Eingabe!A98:J98,7,FALSE),VLOOKUP("RR D (TP)",[1]Eingabe!A98:J98,7,FALSE)),"")</f>
        <v/>
      </c>
      <c r="G105" s="30" t="str">
        <f>IFERROR(IFERROR(VLOOKUP("RR D",[1]Eingabe!A98:J98,8,FALSE),VLOOKUP("RR D (TP)",[1]Eingabe!A98:J98,8,FALSE)),"")</f>
        <v/>
      </c>
      <c r="H105" s="30" t="str">
        <f>IFERROR(IFERROR(VLOOKUP("RR D",[1]Eingabe!A98:J98,9,FALSE),VLOOKUP("RR D (TP)",[1]Eingabe!A98:J98,9,FALSE)),"")</f>
        <v/>
      </c>
      <c r="I105" s="31" t="str">
        <f>IFERROR(IFERROR(VLOOKUP("RR D",[1]Eingabe!A98:J98,10,FALSE),VLOOKUP("RR D (TP)",[1]Eingabe!A98:J98,10,FALSE)),"")</f>
        <v/>
      </c>
      <c r="J105" s="28" t="str">
        <f t="shared" ref="J105:J136" si="3">IFERROR(RANK(I105,$I$9:$I$107),"")</f>
        <v/>
      </c>
      <c r="K105" s="4" t="str">
        <f>IFERROR(VLOOKUP(J105,[1]Punktevergabe!$A$2:$B$107,2,FALSE),"")</f>
        <v/>
      </c>
    </row>
    <row r="106" spans="1:11" ht="13.5" thickBot="1">
      <c r="A106" s="12" t="str">
        <f>IFERROR(IFERROR(VLOOKUP("RR D (TP)",[1]Eingabe!A99:J99,1,FALSE),VLOOKUP("RR D",[1]Eingabe!A99:J99,1,FALSE)),"")</f>
        <v/>
      </c>
      <c r="B106" s="12" t="str">
        <f>IFERROR(IFERROR(VLOOKUP("RR D",[1]Eingabe!A99:J99,3,FALSE),VLOOKUP("RR D (TP)",[1]Eingabe!A99:J99,3,FALSE)),"")</f>
        <v/>
      </c>
      <c r="C106" s="12" t="str">
        <f>IFERROR(IFERROR(VLOOKUP("RR D",[1]Eingabe!A99:J99,4,FALSE),VLOOKUP("RR D (TP)",[1]Eingabe!A99:J99,4,FALSE)),"")</f>
        <v/>
      </c>
      <c r="D106" s="12" t="str">
        <f>IFERROR(IFERROR(VLOOKUP("RR D",[1]Eingabe!A99:J99,5,FALSE),VLOOKUP("RR D (TP)",[1]Eingabe!A99:J99,5,FALSE)),"")</f>
        <v/>
      </c>
      <c r="E106" s="12" t="str">
        <f>IFERROR(IFERROR(VLOOKUP("RR D",[1]Eingabe!A99:J99,2,FALSE),VLOOKUP("RR D (TP)",[1]Eingabe!A99:J99,2,FALSE)),"")</f>
        <v/>
      </c>
      <c r="F106" s="30" t="str">
        <f>IFERROR(IFERROR(VLOOKUP("RR D",[1]Eingabe!A99:J99,7,FALSE),VLOOKUP("RR D (TP)",[1]Eingabe!A99:J99,7,FALSE)),"")</f>
        <v/>
      </c>
      <c r="G106" s="30" t="str">
        <f>IFERROR(IFERROR(VLOOKUP("RR D",[1]Eingabe!A99:J99,8,FALSE),VLOOKUP("RR D (TP)",[1]Eingabe!A99:J99,8,FALSE)),"")</f>
        <v/>
      </c>
      <c r="H106" s="30" t="str">
        <f>IFERROR(IFERROR(VLOOKUP("RR D",[1]Eingabe!A99:J99,9,FALSE),VLOOKUP("RR D (TP)",[1]Eingabe!A99:J99,9,FALSE)),"")</f>
        <v/>
      </c>
      <c r="I106" s="31" t="str">
        <f>IFERROR(IFERROR(VLOOKUP("RR D",[1]Eingabe!A99:J99,10,FALSE),VLOOKUP("RR D (TP)",[1]Eingabe!A99:J99,10,FALSE)),"")</f>
        <v/>
      </c>
      <c r="J106" s="28" t="str">
        <f t="shared" si="3"/>
        <v/>
      </c>
      <c r="K106" s="4" t="str">
        <f>IFERROR(VLOOKUP(J106,[1]Punktevergabe!$A$2:$B$107,2,FALSE),"")</f>
        <v/>
      </c>
    </row>
    <row r="107" spans="1:11" ht="13.5" thickBot="1">
      <c r="A107" s="12" t="str">
        <f>IFERROR(IFERROR(VLOOKUP("RR D (TP)",[1]Eingabe!A100:J100,1,FALSE),VLOOKUP("RR D",[1]Eingabe!A100:J100,1,FALSE)),"")</f>
        <v/>
      </c>
      <c r="B107" s="12" t="str">
        <f>IFERROR(IFERROR(VLOOKUP("RR D",[1]Eingabe!A100:J100,3,FALSE),VLOOKUP("RR D (TP)",[1]Eingabe!A100:J100,3,FALSE)),"")</f>
        <v/>
      </c>
      <c r="C107" s="12" t="str">
        <f>IFERROR(IFERROR(VLOOKUP("RR D",[1]Eingabe!A100:J100,4,FALSE),VLOOKUP("RR D (TP)",[1]Eingabe!A100:J100,4,FALSE)),"")</f>
        <v/>
      </c>
      <c r="D107" s="12" t="str">
        <f>IFERROR(IFERROR(VLOOKUP("RR D",[1]Eingabe!A100:J100,5,FALSE),VLOOKUP("RR D (TP)",[1]Eingabe!A100:J100,5,FALSE)),"")</f>
        <v/>
      </c>
      <c r="E107" s="12" t="str">
        <f>IFERROR(IFERROR(VLOOKUP("RR D",[1]Eingabe!A100:J100,2,FALSE),VLOOKUP("RR D (TP)",[1]Eingabe!A100:J100,2,FALSE)),"")</f>
        <v/>
      </c>
      <c r="F107" s="30" t="str">
        <f>IFERROR(IFERROR(VLOOKUP("RR D",[1]Eingabe!A100:J100,7,FALSE),VLOOKUP("RR D (TP)",[1]Eingabe!A100:J100,7,FALSE)),"")</f>
        <v/>
      </c>
      <c r="G107" s="30" t="str">
        <f>IFERROR(IFERROR(VLOOKUP("RR D",[1]Eingabe!A100:J100,8,FALSE),VLOOKUP("RR D (TP)",[1]Eingabe!A100:J100,8,FALSE)),"")</f>
        <v/>
      </c>
      <c r="H107" s="30" t="str">
        <f>IFERROR(IFERROR(VLOOKUP("RR D",[1]Eingabe!A100:J100,9,FALSE),VLOOKUP("RR D (TP)",[1]Eingabe!A100:J100,9,FALSE)),"")</f>
        <v/>
      </c>
      <c r="I107" s="31" t="str">
        <f>IFERROR(IFERROR(VLOOKUP("RR D",[1]Eingabe!A100:J100,10,FALSE),VLOOKUP("RR D (TP)",[1]Eingabe!A100:J100,10,FALSE)),"")</f>
        <v/>
      </c>
      <c r="J107" s="28" t="str">
        <f t="shared" si="3"/>
        <v/>
      </c>
      <c r="K107" s="4" t="str">
        <f>IFERROR(VLOOKUP(J107,[1]Punktevergabe!$A$2:$B$107,2,FALSE),"")</f>
        <v/>
      </c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88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18</vt:i4>
      </vt:variant>
    </vt:vector>
  </HeadingPairs>
  <TitlesOfParts>
    <vt:vector size="27" baseType="lpstr">
      <vt:lpstr>Gesamt</vt:lpstr>
      <vt:lpstr>H1</vt:lpstr>
      <vt:lpstr>H2</vt:lpstr>
      <vt:lpstr>H3</vt:lpstr>
      <vt:lpstr>H4</vt:lpstr>
      <vt:lpstr>H5</vt:lpstr>
      <vt:lpstr>D</vt:lpstr>
      <vt:lpstr>RR Herren</vt:lpstr>
      <vt:lpstr>RR Damen</vt:lpstr>
      <vt:lpstr>D!Druckbereich</vt:lpstr>
      <vt:lpstr>Gesamt!Druckbereich</vt:lpstr>
      <vt:lpstr>'H1'!Druckbereich</vt:lpstr>
      <vt:lpstr>'H2'!Druckbereich</vt:lpstr>
      <vt:lpstr>'H3'!Druckbereich</vt:lpstr>
      <vt:lpstr>'H4'!Druckbereich</vt:lpstr>
      <vt:lpstr>'H5'!Druckbereich</vt:lpstr>
      <vt:lpstr>'RR Damen'!Druckbereich</vt:lpstr>
      <vt:lpstr>'RR Herren'!Druckbereich</vt:lpstr>
      <vt:lpstr>D!Zielbereich</vt:lpstr>
      <vt:lpstr>Gesamt!Zielbereich</vt:lpstr>
      <vt:lpstr>'H1'!Zielbereich</vt:lpstr>
      <vt:lpstr>'H2'!Zielbereich</vt:lpstr>
      <vt:lpstr>'H3'!Zielbereich</vt:lpstr>
      <vt:lpstr>'H4'!Zielbereich</vt:lpstr>
      <vt:lpstr>'H5'!Zielbereich</vt:lpstr>
      <vt:lpstr>'RR Damen'!Zielbereich</vt:lpstr>
      <vt:lpstr>'RR Herren'!Zielbereich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2014-06-25T15:34:07Z</dcterms:created>
  <dcterms:modified xsi:type="dcterms:W3CDTF">2014-06-25T16:11:32Z</dcterms:modified>
</cp:coreProperties>
</file>