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en\RC-KSV-Wienstrom\Röhsler-Cup_2017\Bierbaum_08-09-17_Finale\"/>
    </mc:Choice>
  </mc:AlternateContent>
  <bookViews>
    <workbookView xWindow="0" yWindow="0" windowWidth="17445" windowHeight="11475" xr2:uid="{00000000-000D-0000-FFFF-FFFF00000000}"/>
  </bookViews>
  <sheets>
    <sheet name="Amateure" sheetId="1" r:id="rId1"/>
    <sheet name="Master I" sheetId="2" r:id="rId2"/>
    <sheet name="Master II" sheetId="3" r:id="rId3"/>
    <sheet name="Master III" sheetId="4" r:id="rId4"/>
    <sheet name="Master IV" sheetId="5" r:id="rId5"/>
    <sheet name="Master V" sheetId="6" r:id="rId6"/>
    <sheet name="Master VI" sheetId="7" r:id="rId7"/>
    <sheet name="Damen" sheetId="8" r:id="rId8"/>
    <sheet name="RR Herren" sheetId="9" r:id="rId9"/>
    <sheet name="RR Damen" sheetId="10" r:id="rId10"/>
  </sheets>
  <externalReferences>
    <externalReference r:id="rId11"/>
  </externalReferences>
  <definedNames>
    <definedName name="_xlnm._FilterDatabase" localSheetId="0" hidden="1">Amateure!$A$8:$D$19</definedName>
    <definedName name="_xlnm._FilterDatabase" localSheetId="7" hidden="1">Damen!$A$6:$D$12</definedName>
    <definedName name="_xlnm._FilterDatabase" localSheetId="1" hidden="1">'Master I'!$A$6:$D$24</definedName>
    <definedName name="_xlnm._FilterDatabase" localSheetId="2" hidden="1">'Master II'!$A$6:$D$13</definedName>
    <definedName name="_xlnm._FilterDatabase" localSheetId="3" hidden="1">'Master III'!$A$6:$D$14</definedName>
    <definedName name="_xlnm._FilterDatabase" localSheetId="4" hidden="1">'Master IV'!$A$6:$D$13</definedName>
    <definedName name="_xlnm._FilterDatabase" localSheetId="5" hidden="1">'Master V'!$A$6:$D$12</definedName>
    <definedName name="_xlnm._FilterDatabase" localSheetId="6" hidden="1">'Master VI'!$A$6:$D$13</definedName>
    <definedName name="_xlnm._FilterDatabase" localSheetId="9" hidden="1">'RR Damen'!$A$6:$D$10</definedName>
    <definedName name="_xlnm._FilterDatabase" localSheetId="8" hidden="1">'RR Herren'!$A$6:$D$24</definedName>
    <definedName name="Datenstamm">[1]Datenstamm!$A$2:INDEX([1]Datenstamm!$A$2:$A$300,COUNTA([1]Datenstamm!$A$2:$A$300))</definedName>
    <definedName name="_xlnm.Criteria" localSheetId="0">Amateure!#REF!</definedName>
    <definedName name="_xlnm.Criteria" localSheetId="7">Damen!#REF!</definedName>
    <definedName name="_xlnm.Criteria" localSheetId="1">'Master I'!#REF!</definedName>
    <definedName name="_xlnm.Criteria" localSheetId="2">'Master II'!#REF!</definedName>
    <definedName name="_xlnm.Criteria" localSheetId="3">'Master III'!#REF!</definedName>
    <definedName name="_xlnm.Criteria" localSheetId="4">'Master IV'!#REF!</definedName>
    <definedName name="_xlnm.Criteria" localSheetId="5">'Master V'!#REF!</definedName>
    <definedName name="_xlnm.Criteria" localSheetId="6">'Master VI'!#REF!</definedName>
    <definedName name="_xlnm.Criteria" localSheetId="9">'RR Damen'!#REF!</definedName>
    <definedName name="_xlnm.Criteria" localSheetId="8">'RR Herren'!#REF!</definedName>
    <definedName name="_xlnm.Extract" localSheetId="0">Amateure!$A$8:$D$8</definedName>
    <definedName name="_xlnm.Extract" localSheetId="7">Damen!$A$8:$D$8</definedName>
    <definedName name="_xlnm.Extract" localSheetId="1">'Master I'!$A$8:$D$8</definedName>
    <definedName name="_xlnm.Extract" localSheetId="2">'Master II'!$A$8:$D$8</definedName>
    <definedName name="_xlnm.Extract" localSheetId="3">'Master III'!$A$8:$D$8</definedName>
    <definedName name="_xlnm.Extract" localSheetId="4">'Master IV'!$A$8:$D$8</definedName>
    <definedName name="_xlnm.Extract" localSheetId="5">'Master V'!$A$8:$D$8</definedName>
    <definedName name="_xlnm.Extract" localSheetId="6">'Master VI'!$A$8:$D$8</definedName>
    <definedName name="_xlnm.Extract" localSheetId="9">'RR Damen'!$A$8:$D$8</definedName>
    <definedName name="_xlnm.Extract" localSheetId="8">'RR Herren'!$A$8:$D$8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9" l="1"/>
  <c r="K34" i="9"/>
  <c r="L34" i="9" s="1"/>
  <c r="M34" i="9" s="1"/>
  <c r="J33" i="9"/>
  <c r="K33" i="9"/>
  <c r="L33" i="9" s="1"/>
  <c r="M33" i="9" s="1"/>
  <c r="J15" i="8"/>
  <c r="K15" i="8"/>
  <c r="L15" i="8" s="1"/>
  <c r="M15" i="8" s="1"/>
  <c r="J29" i="9"/>
  <c r="K29" i="9"/>
  <c r="L29" i="9" s="1"/>
  <c r="M29" i="9" s="1"/>
  <c r="J20" i="3"/>
  <c r="K20" i="3"/>
  <c r="L20" i="3" s="1"/>
  <c r="M20" i="3" s="1"/>
  <c r="J19" i="3"/>
  <c r="K19" i="3"/>
  <c r="L19" i="3" s="1"/>
  <c r="M19" i="3" s="1"/>
  <c r="J29" i="2"/>
  <c r="K29" i="2"/>
  <c r="L29" i="2" s="1"/>
  <c r="M29" i="2" s="1"/>
  <c r="K13" i="10" l="1"/>
  <c r="L13" i="10" s="1"/>
  <c r="M13" i="10" s="1"/>
  <c r="K12" i="10"/>
  <c r="L12" i="10" s="1"/>
  <c r="M12" i="10" s="1"/>
  <c r="K10" i="10"/>
  <c r="L10" i="10" s="1"/>
  <c r="M10" i="10" s="1"/>
  <c r="K11" i="10"/>
  <c r="L11" i="10" s="1"/>
  <c r="M11" i="10" s="1"/>
  <c r="K9" i="10"/>
  <c r="L9" i="10" s="1"/>
  <c r="M9" i="10" s="1"/>
  <c r="K15" i="9"/>
  <c r="L15" i="9" s="1"/>
  <c r="M15" i="9" s="1"/>
  <c r="K17" i="9"/>
  <c r="L17" i="9" s="1"/>
  <c r="M17" i="9" s="1"/>
  <c r="K18" i="9"/>
  <c r="L18" i="9" s="1"/>
  <c r="M18" i="9" s="1"/>
  <c r="K19" i="9"/>
  <c r="L19" i="9"/>
  <c r="M19" i="9" s="1"/>
  <c r="K20" i="9"/>
  <c r="L20" i="9" s="1"/>
  <c r="M20" i="9" s="1"/>
  <c r="K11" i="9"/>
  <c r="L11" i="9" s="1"/>
  <c r="M11" i="9" s="1"/>
  <c r="K21" i="9"/>
  <c r="L21" i="9" s="1"/>
  <c r="M21" i="9" s="1"/>
  <c r="K23" i="9"/>
  <c r="L23" i="9" s="1"/>
  <c r="M23" i="9" s="1"/>
  <c r="K24" i="9"/>
  <c r="L24" i="9" s="1"/>
  <c r="M24" i="9" s="1"/>
  <c r="K26" i="9"/>
  <c r="L26" i="9" s="1"/>
  <c r="M26" i="9" s="1"/>
  <c r="K28" i="9"/>
  <c r="L28" i="9"/>
  <c r="M28" i="9" s="1"/>
  <c r="K30" i="9"/>
  <c r="L30" i="9"/>
  <c r="M30" i="9" s="1"/>
  <c r="K31" i="9"/>
  <c r="L31" i="9" s="1"/>
  <c r="M31" i="9" s="1"/>
  <c r="K32" i="9"/>
  <c r="L32" i="9" s="1"/>
  <c r="M32" i="9" s="1"/>
  <c r="K35" i="9"/>
  <c r="L35" i="9" s="1"/>
  <c r="M35" i="9" s="1"/>
  <c r="N35" i="9" s="1"/>
  <c r="K22" i="9"/>
  <c r="L22" i="9" s="1"/>
  <c r="M22" i="9" s="1"/>
  <c r="K36" i="9"/>
  <c r="L36" i="9" s="1"/>
  <c r="M36" i="9" s="1"/>
  <c r="K37" i="9"/>
  <c r="L37" i="9" s="1"/>
  <c r="M37" i="9" s="1"/>
  <c r="K39" i="9"/>
  <c r="L39" i="9" s="1"/>
  <c r="M39" i="9" s="1"/>
  <c r="K38" i="9"/>
  <c r="L38" i="9"/>
  <c r="M38" i="9"/>
  <c r="K25" i="9"/>
  <c r="L25" i="9" s="1"/>
  <c r="M25" i="9" s="1"/>
  <c r="K40" i="9"/>
  <c r="L40" i="9" s="1"/>
  <c r="M40" i="9" s="1"/>
  <c r="K27" i="9"/>
  <c r="L27" i="9" s="1"/>
  <c r="M27" i="9" s="1"/>
  <c r="K16" i="9"/>
  <c r="L16" i="9" s="1"/>
  <c r="M16" i="9" s="1"/>
  <c r="K12" i="9"/>
  <c r="L12" i="9" s="1"/>
  <c r="M12" i="9" s="1"/>
  <c r="K14" i="9"/>
  <c r="L14" i="9" s="1"/>
  <c r="M14" i="9" s="1"/>
  <c r="K13" i="9"/>
  <c r="L13" i="9" s="1"/>
  <c r="M13" i="9" s="1"/>
  <c r="K9" i="9"/>
  <c r="L9" i="9" s="1"/>
  <c r="M9" i="9" s="1"/>
  <c r="K10" i="9"/>
  <c r="L10" i="9" s="1"/>
  <c r="M10" i="9" s="1"/>
  <c r="K14" i="8"/>
  <c r="L14" i="8" s="1"/>
  <c r="M14" i="8" s="1"/>
  <c r="K13" i="8"/>
  <c r="L13" i="8" s="1"/>
  <c r="M13" i="8" s="1"/>
  <c r="L12" i="8"/>
  <c r="M12" i="8" s="1"/>
  <c r="K12" i="8"/>
  <c r="K10" i="8"/>
  <c r="L10" i="8" s="1"/>
  <c r="M10" i="8" s="1"/>
  <c r="K11" i="8"/>
  <c r="L11" i="8" s="1"/>
  <c r="M11" i="8" s="1"/>
  <c r="K9" i="8"/>
  <c r="L9" i="8" s="1"/>
  <c r="M9" i="8" s="1"/>
  <c r="K11" i="7"/>
  <c r="L11" i="7" s="1"/>
  <c r="M11" i="7" s="1"/>
  <c r="K13" i="7"/>
  <c r="L13" i="7" s="1"/>
  <c r="M13" i="7" s="1"/>
  <c r="K12" i="7"/>
  <c r="L12" i="7" s="1"/>
  <c r="M12" i="7" s="1"/>
  <c r="K10" i="7"/>
  <c r="L10" i="7" s="1"/>
  <c r="M10" i="7" s="1"/>
  <c r="K14" i="7"/>
  <c r="L14" i="7" s="1"/>
  <c r="M14" i="7" s="1"/>
  <c r="K9" i="7"/>
  <c r="L9" i="7" s="1"/>
  <c r="M9" i="7" s="1"/>
  <c r="K11" i="6"/>
  <c r="L11" i="6" s="1"/>
  <c r="M11" i="6" s="1"/>
  <c r="K10" i="6"/>
  <c r="L10" i="6" s="1"/>
  <c r="M10" i="6" s="1"/>
  <c r="K12" i="6"/>
  <c r="L12" i="6" s="1"/>
  <c r="M12" i="6" s="1"/>
  <c r="K9" i="6"/>
  <c r="L9" i="6" s="1"/>
  <c r="M9" i="6" s="1"/>
  <c r="K15" i="5"/>
  <c r="L15" i="5" s="1"/>
  <c r="M15" i="5" s="1"/>
  <c r="K16" i="5"/>
  <c r="L16" i="5" s="1"/>
  <c r="M16" i="5" s="1"/>
  <c r="K14" i="5"/>
  <c r="L14" i="5" s="1"/>
  <c r="M14" i="5" s="1"/>
  <c r="K11" i="5"/>
  <c r="L11" i="5" s="1"/>
  <c r="M11" i="5" s="1"/>
  <c r="K13" i="5"/>
  <c r="L13" i="5" s="1"/>
  <c r="M13" i="5" s="1"/>
  <c r="K12" i="5"/>
  <c r="L12" i="5" s="1"/>
  <c r="M12" i="5" s="1"/>
  <c r="K10" i="5"/>
  <c r="L10" i="5" s="1"/>
  <c r="M10" i="5" s="1"/>
  <c r="K9" i="5"/>
  <c r="L9" i="5" s="1"/>
  <c r="M9" i="5" s="1"/>
  <c r="M12" i="4"/>
  <c r="M16" i="3"/>
  <c r="M9" i="3"/>
  <c r="M24" i="1"/>
  <c r="M32" i="1"/>
  <c r="K13" i="4"/>
  <c r="L13" i="4" s="1"/>
  <c r="M13" i="4" s="1"/>
  <c r="K11" i="4"/>
  <c r="L11" i="4" s="1"/>
  <c r="M11" i="4" s="1"/>
  <c r="K10" i="4"/>
  <c r="L10" i="4" s="1"/>
  <c r="M10" i="4" s="1"/>
  <c r="K14" i="4"/>
  <c r="L14" i="4"/>
  <c r="M14" i="4" s="1"/>
  <c r="K15" i="4"/>
  <c r="L15" i="4" s="1"/>
  <c r="M15" i="4" s="1"/>
  <c r="K16" i="4"/>
  <c r="L16" i="4" s="1"/>
  <c r="M16" i="4" s="1"/>
  <c r="K12" i="4"/>
  <c r="L12" i="4" s="1"/>
  <c r="K9" i="4"/>
  <c r="L9" i="4" s="1"/>
  <c r="M9" i="4" s="1"/>
  <c r="K18" i="3"/>
  <c r="L18" i="3" s="1"/>
  <c r="M18" i="3" s="1"/>
  <c r="K17" i="3"/>
  <c r="L17" i="3" s="1"/>
  <c r="M17" i="3" s="1"/>
  <c r="K16" i="3"/>
  <c r="L16" i="3" s="1"/>
  <c r="K15" i="3"/>
  <c r="L15" i="3" s="1"/>
  <c r="M15" i="3" s="1"/>
  <c r="L14" i="3"/>
  <c r="M14" i="3" s="1"/>
  <c r="K14" i="3"/>
  <c r="K10" i="3"/>
  <c r="L10" i="3" s="1"/>
  <c r="M10" i="3" s="1"/>
  <c r="K13" i="3"/>
  <c r="L13" i="3" s="1"/>
  <c r="M13" i="3" s="1"/>
  <c r="K12" i="3"/>
  <c r="L12" i="3" s="1"/>
  <c r="M12" i="3" s="1"/>
  <c r="N12" i="3" s="1"/>
  <c r="K11" i="3"/>
  <c r="L11" i="3" s="1"/>
  <c r="M11" i="3" s="1"/>
  <c r="K9" i="3"/>
  <c r="L9" i="3" s="1"/>
  <c r="K36" i="2"/>
  <c r="L36" i="2" s="1"/>
  <c r="M36" i="2" s="1"/>
  <c r="K26" i="2"/>
  <c r="L26" i="2" s="1"/>
  <c r="M26" i="2" s="1"/>
  <c r="K37" i="2"/>
  <c r="L37" i="2" s="1"/>
  <c r="M37" i="2" s="1"/>
  <c r="K35" i="2"/>
  <c r="L35" i="2" s="1"/>
  <c r="M35" i="2" s="1"/>
  <c r="K24" i="2"/>
  <c r="L24" i="2" s="1"/>
  <c r="M24" i="2" s="1"/>
  <c r="K34" i="2"/>
  <c r="L34" i="2" s="1"/>
  <c r="M34" i="2" s="1"/>
  <c r="K33" i="2"/>
  <c r="L33" i="2" s="1"/>
  <c r="M33" i="2" s="1"/>
  <c r="K32" i="2"/>
  <c r="L32" i="2" s="1"/>
  <c r="M32" i="2" s="1"/>
  <c r="K31" i="2"/>
  <c r="L31" i="2" s="1"/>
  <c r="M31" i="2" s="1"/>
  <c r="K30" i="2"/>
  <c r="L30" i="2" s="1"/>
  <c r="M30" i="2" s="1"/>
  <c r="K22" i="2"/>
  <c r="L22" i="2" s="1"/>
  <c r="M22" i="2" s="1"/>
  <c r="K28" i="2"/>
  <c r="L28" i="2" s="1"/>
  <c r="M28" i="2" s="1"/>
  <c r="K27" i="2"/>
  <c r="L27" i="2" s="1"/>
  <c r="M27" i="2" s="1"/>
  <c r="K25" i="2"/>
  <c r="L25" i="2" s="1"/>
  <c r="M25" i="2" s="1"/>
  <c r="K23" i="2"/>
  <c r="L23" i="2" s="1"/>
  <c r="M23" i="2" s="1"/>
  <c r="K21" i="2"/>
  <c r="L21" i="2" s="1"/>
  <c r="M21" i="2" s="1"/>
  <c r="K17" i="2"/>
  <c r="L17" i="2" s="1"/>
  <c r="M17" i="2" s="1"/>
  <c r="K16" i="2"/>
  <c r="L16" i="2" s="1"/>
  <c r="M16" i="2" s="1"/>
  <c r="K20" i="2"/>
  <c r="L20" i="2" s="1"/>
  <c r="M20" i="2" s="1"/>
  <c r="K15" i="2"/>
  <c r="L15" i="2" s="1"/>
  <c r="M15" i="2" s="1"/>
  <c r="K19" i="2"/>
  <c r="L19" i="2" s="1"/>
  <c r="M19" i="2" s="1"/>
  <c r="K18" i="2"/>
  <c r="L18" i="2" s="1"/>
  <c r="M18" i="2" s="1"/>
  <c r="K12" i="2"/>
  <c r="L12" i="2" s="1"/>
  <c r="M12" i="2" s="1"/>
  <c r="K13" i="2"/>
  <c r="L13" i="2" s="1"/>
  <c r="M13" i="2" s="1"/>
  <c r="K14" i="2"/>
  <c r="L14" i="2" s="1"/>
  <c r="M14" i="2" s="1"/>
  <c r="K9" i="2"/>
  <c r="L9" i="2" s="1"/>
  <c r="M9" i="2" s="1"/>
  <c r="K11" i="2"/>
  <c r="L11" i="2" s="1"/>
  <c r="M11" i="2" s="1"/>
  <c r="K10" i="2"/>
  <c r="L10" i="2" s="1"/>
  <c r="M10" i="2" s="1"/>
  <c r="K13" i="1"/>
  <c r="L13" i="1" s="1"/>
  <c r="M13" i="1" s="1"/>
  <c r="K12" i="1"/>
  <c r="L12" i="1" s="1"/>
  <c r="M12" i="1" s="1"/>
  <c r="K11" i="1"/>
  <c r="L11" i="1" s="1"/>
  <c r="M11" i="1" s="1"/>
  <c r="K18" i="1"/>
  <c r="L18" i="1"/>
  <c r="M18" i="1" s="1"/>
  <c r="K19" i="1"/>
  <c r="L19" i="1" s="1"/>
  <c r="M19" i="1" s="1"/>
  <c r="K15" i="1"/>
  <c r="L15" i="1" s="1"/>
  <c r="M15" i="1" s="1"/>
  <c r="K14" i="1"/>
  <c r="L14" i="1" s="1"/>
  <c r="M14" i="1" s="1"/>
  <c r="K16" i="1"/>
  <c r="L16" i="1" s="1"/>
  <c r="M16" i="1" s="1"/>
  <c r="K21" i="1"/>
  <c r="L21" i="1" s="1"/>
  <c r="M21" i="1" s="1"/>
  <c r="K17" i="1"/>
  <c r="L17" i="1" s="1"/>
  <c r="M17" i="1" s="1"/>
  <c r="K22" i="1"/>
  <c r="L22" i="1"/>
  <c r="M22" i="1" s="1"/>
  <c r="K23" i="1"/>
  <c r="L23" i="1" s="1"/>
  <c r="M23" i="1" s="1"/>
  <c r="K24" i="1"/>
  <c r="L24" i="1" s="1"/>
  <c r="K25" i="1"/>
  <c r="L25" i="1" s="1"/>
  <c r="M25" i="1" s="1"/>
  <c r="K26" i="1"/>
  <c r="L26" i="1" s="1"/>
  <c r="M26" i="1" s="1"/>
  <c r="K27" i="1"/>
  <c r="L27" i="1"/>
  <c r="M27" i="1" s="1"/>
  <c r="K28" i="1"/>
  <c r="L28" i="1" s="1"/>
  <c r="M28" i="1" s="1"/>
  <c r="K29" i="1"/>
  <c r="L29" i="1" s="1"/>
  <c r="M29" i="1" s="1"/>
  <c r="K20" i="1"/>
  <c r="L20" i="1" s="1"/>
  <c r="M20" i="1" s="1"/>
  <c r="K30" i="1"/>
  <c r="L30" i="1"/>
  <c r="M30" i="1" s="1"/>
  <c r="K31" i="1"/>
  <c r="L31" i="1" s="1"/>
  <c r="M31" i="1" s="1"/>
  <c r="K32" i="1"/>
  <c r="L32" i="1" s="1"/>
  <c r="K33" i="1"/>
  <c r="L33" i="1"/>
  <c r="M33" i="1" s="1"/>
  <c r="K10" i="1"/>
  <c r="L10" i="1" s="1"/>
  <c r="M10" i="1" s="1"/>
  <c r="K9" i="1"/>
  <c r="L9" i="1" s="1"/>
  <c r="M9" i="1" s="1"/>
  <c r="N15" i="8" l="1"/>
  <c r="N18" i="3"/>
  <c r="N15" i="3"/>
  <c r="N14" i="3"/>
  <c r="N19" i="3"/>
  <c r="N17" i="3"/>
  <c r="N13" i="3"/>
  <c r="N10" i="3"/>
  <c r="N20" i="3"/>
  <c r="N16" i="3"/>
  <c r="N11" i="3"/>
  <c r="N10" i="10"/>
  <c r="N11" i="10"/>
  <c r="N13" i="10"/>
  <c r="N9" i="10"/>
  <c r="N12" i="10"/>
  <c r="N21" i="9"/>
  <c r="N19" i="9"/>
  <c r="N30" i="9"/>
  <c r="N18" i="9"/>
  <c r="N9" i="9"/>
  <c r="N29" i="9"/>
  <c r="N34" i="9"/>
  <c r="N33" i="9"/>
  <c r="N38" i="9"/>
  <c r="N20" i="9"/>
  <c r="N16" i="9"/>
  <c r="N37" i="9"/>
  <c r="N26" i="9"/>
  <c r="N17" i="9"/>
  <c r="N13" i="9"/>
  <c r="N27" i="9"/>
  <c r="N36" i="9"/>
  <c r="N32" i="9"/>
  <c r="N24" i="9"/>
  <c r="N11" i="9"/>
  <c r="N15" i="9"/>
  <c r="N14" i="9"/>
  <c r="N40" i="9"/>
  <c r="N22" i="9"/>
  <c r="N31" i="9"/>
  <c r="N28" i="9"/>
  <c r="N23" i="9"/>
  <c r="N10" i="9"/>
  <c r="N12" i="9"/>
  <c r="N25" i="9"/>
  <c r="N39" i="9"/>
  <c r="N10" i="8"/>
  <c r="N11" i="8"/>
  <c r="N9" i="8"/>
  <c r="N14" i="8"/>
  <c r="N13" i="8"/>
  <c r="N12" i="8"/>
  <c r="N13" i="2"/>
  <c r="N15" i="2"/>
  <c r="N21" i="2"/>
  <c r="N28" i="2"/>
  <c r="N32" i="2"/>
  <c r="N35" i="2"/>
  <c r="N29" i="2"/>
  <c r="N14" i="2"/>
  <c r="N27" i="2"/>
  <c r="N37" i="2"/>
  <c r="N11" i="2"/>
  <c r="N12" i="2"/>
  <c r="N20" i="2"/>
  <c r="N23" i="2"/>
  <c r="N22" i="2"/>
  <c r="N33" i="2"/>
  <c r="N36" i="2"/>
  <c r="N17" i="2"/>
  <c r="N24" i="2"/>
  <c r="N9" i="2"/>
  <c r="N18" i="2"/>
  <c r="N16" i="2"/>
  <c r="N25" i="2"/>
  <c r="N30" i="2"/>
  <c r="N34" i="2"/>
  <c r="N26" i="2"/>
  <c r="N10" i="2"/>
  <c r="N19" i="2"/>
  <c r="N31" i="2"/>
  <c r="N11" i="7"/>
  <c r="N9" i="7"/>
  <c r="N13" i="7"/>
  <c r="N12" i="7"/>
  <c r="N10" i="7"/>
  <c r="N14" i="7"/>
  <c r="N9" i="6"/>
  <c r="N11" i="6"/>
  <c r="N12" i="6"/>
  <c r="N10" i="6"/>
  <c r="N11" i="5"/>
  <c r="N9" i="5"/>
  <c r="N10" i="5"/>
  <c r="N15" i="5"/>
  <c r="N13" i="5"/>
  <c r="N16" i="5"/>
  <c r="N12" i="5"/>
  <c r="N14" i="5"/>
  <c r="N11" i="4"/>
  <c r="N15" i="4"/>
  <c r="N13" i="4"/>
  <c r="N14" i="4"/>
  <c r="N12" i="4"/>
  <c r="N10" i="4"/>
  <c r="N9" i="4"/>
  <c r="N16" i="4"/>
  <c r="N9" i="3"/>
  <c r="N13" i="1"/>
  <c r="N19" i="1"/>
  <c r="N21" i="1"/>
  <c r="N24" i="1"/>
  <c r="N12" i="1"/>
  <c r="N15" i="1"/>
  <c r="N17" i="1"/>
  <c r="N25" i="1"/>
  <c r="N29" i="1"/>
  <c r="N32" i="1"/>
  <c r="N20" i="1"/>
  <c r="N28" i="1"/>
  <c r="N11" i="1"/>
  <c r="N14" i="1"/>
  <c r="N22" i="1"/>
  <c r="N26" i="1"/>
  <c r="N33" i="1"/>
  <c r="N10" i="1"/>
  <c r="N18" i="1"/>
  <c r="N16" i="1"/>
  <c r="N23" i="1"/>
  <c r="N27" i="1"/>
  <c r="N30" i="1"/>
  <c r="N9" i="1"/>
  <c r="N31" i="1"/>
  <c r="J12" i="4"/>
  <c r="J13" i="4"/>
  <c r="J11" i="4"/>
  <c r="J10" i="4"/>
  <c r="J14" i="4"/>
  <c r="J15" i="4"/>
  <c r="J16" i="4"/>
  <c r="J31" i="9"/>
  <c r="J25" i="9"/>
  <c r="J10" i="9"/>
  <c r="J13" i="9"/>
  <c r="J14" i="9"/>
  <c r="J9" i="9"/>
  <c r="J19" i="9"/>
  <c r="J15" i="9"/>
  <c r="J12" i="9"/>
  <c r="J16" i="9"/>
  <c r="J26" i="9"/>
  <c r="J18" i="9"/>
  <c r="J28" i="9"/>
  <c r="J17" i="9"/>
  <c r="J30" i="9"/>
  <c r="J11" i="9"/>
  <c r="J32" i="9"/>
  <c r="J21" i="9"/>
  <c r="J20" i="9"/>
  <c r="J35" i="9"/>
  <c r="J36" i="9"/>
  <c r="J24" i="9"/>
  <c r="J22" i="9"/>
  <c r="J23" i="9"/>
  <c r="J37" i="9"/>
  <c r="J39" i="9"/>
  <c r="J38" i="9"/>
  <c r="J40" i="9"/>
  <c r="J27" i="9"/>
  <c r="J17" i="3"/>
  <c r="J16" i="3" l="1"/>
  <c r="J35" i="2"/>
  <c r="J24" i="2"/>
  <c r="J16" i="2"/>
  <c r="J30" i="2"/>
  <c r="J17" i="2"/>
  <c r="J15" i="2"/>
  <c r="J13" i="2"/>
  <c r="J23" i="2"/>
  <c r="J22" i="2"/>
  <c r="J11" i="2"/>
  <c r="J31" i="2"/>
  <c r="J36" i="2"/>
  <c r="J29" i="1"/>
  <c r="J20" i="1"/>
  <c r="J27" i="1"/>
  <c r="J15" i="1"/>
  <c r="J18" i="1"/>
  <c r="J30" i="1"/>
  <c r="J25" i="1"/>
  <c r="J31" i="1"/>
  <c r="J32" i="1"/>
  <c r="J22" i="1"/>
  <c r="J12" i="1"/>
  <c r="J14" i="1"/>
  <c r="J23" i="1"/>
  <c r="J11" i="1"/>
  <c r="J28" i="1"/>
  <c r="J10" i="1"/>
  <c r="J9" i="1"/>
  <c r="J33" i="1"/>
  <c r="J17" i="1"/>
  <c r="J24" i="1"/>
  <c r="J26" i="1"/>
  <c r="J13" i="1"/>
  <c r="J16" i="1"/>
  <c r="J19" i="1"/>
  <c r="J11" i="10"/>
  <c r="J10" i="10"/>
  <c r="J13" i="10"/>
  <c r="J12" i="10"/>
  <c r="J11" i="8"/>
  <c r="J12" i="8"/>
  <c r="J13" i="8"/>
  <c r="J10" i="8"/>
  <c r="J14" i="8"/>
  <c r="J14" i="7"/>
  <c r="J10" i="7"/>
  <c r="J12" i="7"/>
  <c r="J11" i="7"/>
  <c r="J13" i="7"/>
  <c r="J12" i="5"/>
  <c r="J13" i="5"/>
  <c r="J10" i="5"/>
  <c r="J14" i="5"/>
  <c r="J11" i="5"/>
  <c r="J16" i="5"/>
  <c r="J15" i="5"/>
  <c r="J9" i="4"/>
  <c r="J18" i="3"/>
  <c r="J14" i="3"/>
  <c r="J9" i="3"/>
  <c r="J15" i="3"/>
  <c r="J13" i="3"/>
  <c r="J12" i="3"/>
  <c r="J10" i="3"/>
  <c r="J25" i="2"/>
  <c r="J19" i="2"/>
  <c r="J26" i="2"/>
  <c r="J34" i="2"/>
  <c r="J18" i="2"/>
  <c r="J28" i="2"/>
  <c r="J20" i="2"/>
  <c r="J27" i="2"/>
  <c r="J21" i="1"/>
  <c r="J9" i="2" l="1"/>
  <c r="J21" i="2"/>
  <c r="J11" i="3"/>
  <c r="J9" i="5"/>
  <c r="J10" i="6"/>
  <c r="J9" i="6"/>
  <c r="J12" i="6"/>
  <c r="J11" i="6"/>
  <c r="J9" i="7"/>
  <c r="J9" i="8"/>
  <c r="J9" i="10"/>
  <c r="J10" i="2"/>
  <c r="J37" i="2"/>
  <c r="J32" i="2"/>
  <c r="J33" i="2"/>
  <c r="J14" i="2"/>
  <c r="J12" i="2"/>
</calcChain>
</file>

<file path=xl/sharedStrings.xml><?xml version="1.0" encoding="utf-8"?>
<sst xmlns="http://schemas.openxmlformats.org/spreadsheetml/2006/main" count="623" uniqueCount="333">
  <si>
    <t>Röhsler &amp; Co Zeitfahrcup - Auswertung Amateure (bis 1977)</t>
  </si>
  <si>
    <t>Kat</t>
  </si>
  <si>
    <t>Name</t>
  </si>
  <si>
    <t>Verein</t>
  </si>
  <si>
    <t>UCI-Code</t>
  </si>
  <si>
    <t>Amateure</t>
  </si>
  <si>
    <t>Lengyel Christian</t>
  </si>
  <si>
    <t>Brilli brilliant unicorn</t>
  </si>
  <si>
    <t>AUT198810035070534</t>
  </si>
  <si>
    <t>Öffl Ulfried</t>
  </si>
  <si>
    <t>AUT198610062275701</t>
  </si>
  <si>
    <t>Waringer Gabriel</t>
  </si>
  <si>
    <t>FORMAT  RC</t>
  </si>
  <si>
    <t>AUT198910010941479</t>
  </si>
  <si>
    <t>Appeltauer Samuel</t>
  </si>
  <si>
    <t>ARBÖ Denzel Cliff Wien</t>
  </si>
  <si>
    <t>AUT199710010740813</t>
  </si>
  <si>
    <t>Pettinger Daniel</t>
  </si>
  <si>
    <t>2RadChaoten.com HQ</t>
  </si>
  <si>
    <t>AUT198210051117869</t>
  </si>
  <si>
    <t>Kornfeldner Andreas</t>
  </si>
  <si>
    <t>RC grieskirchen</t>
  </si>
  <si>
    <t>AUT199210035054265</t>
  </si>
  <si>
    <t>Schönauer Philipp</t>
  </si>
  <si>
    <t>AUT198310056327476</t>
  </si>
  <si>
    <t>Waschak Markus</t>
  </si>
  <si>
    <t>Arbö Wienenergie Röhsler&amp;Co</t>
  </si>
  <si>
    <t>AUT198110035037188</t>
  </si>
  <si>
    <t>Da Rosa Guilherme</t>
  </si>
  <si>
    <t>POR198310035068110</t>
  </si>
  <si>
    <t>Huber Herbert</t>
  </si>
  <si>
    <t>Vienna Firefighter</t>
  </si>
  <si>
    <t>1978</t>
  </si>
  <si>
    <t>Bouzas Konstantinos</t>
  </si>
  <si>
    <t>GRE197810035043050</t>
  </si>
  <si>
    <t>Röhsler &amp; Co Zeitfahrcup - Auswertung Master I (1976 bis 1967)</t>
  </si>
  <si>
    <t>Master I</t>
  </si>
  <si>
    <t>Eibeck Wolfgang</t>
  </si>
  <si>
    <t>Nora Racing Team NÖ</t>
  </si>
  <si>
    <t>AUT197210006081274</t>
  </si>
  <si>
    <t>Götschhofer Wolfgang</t>
  </si>
  <si>
    <t>Team Melasan Sportunion</t>
  </si>
  <si>
    <t>AUT197610035056285</t>
  </si>
  <si>
    <t>Hauer Gerald</t>
  </si>
  <si>
    <t>Sportunion Bikestore.cc-Team</t>
  </si>
  <si>
    <t>AUT197110002772665</t>
  </si>
  <si>
    <t>Schrehof Martin</t>
  </si>
  <si>
    <t>Radunion Perchtoldsdorf</t>
  </si>
  <si>
    <t>AUT197210035049417</t>
  </si>
  <si>
    <t>Koch Manfred</t>
  </si>
  <si>
    <t>RSC Krems</t>
  </si>
  <si>
    <t>AUT197010012120839</t>
  </si>
  <si>
    <t>Krenn Johannes</t>
  </si>
  <si>
    <t>bikepirat.at</t>
  </si>
  <si>
    <t>Pölzmann Gerhard</t>
  </si>
  <si>
    <t>Radclub Perg</t>
  </si>
  <si>
    <t>AUT197010035057396</t>
  </si>
  <si>
    <t>Müller Gerfried</t>
  </si>
  <si>
    <t>-</t>
  </si>
  <si>
    <t>1969</t>
  </si>
  <si>
    <t>Riegersperger Peter</t>
  </si>
  <si>
    <t>AUT197510035040525</t>
  </si>
  <si>
    <t>Aichinger Erich</t>
  </si>
  <si>
    <t>ARBÖ Kollar Cycling Team</t>
  </si>
  <si>
    <t>AUT197110035046383</t>
  </si>
  <si>
    <t>Adametz Nicolas</t>
  </si>
  <si>
    <t>Racing Team Power-Gym</t>
  </si>
  <si>
    <t>AUT196810055782559</t>
  </si>
  <si>
    <t>Esberger Thomas</t>
  </si>
  <si>
    <t>ARBÖ Sparkasse Neunkirchen</t>
  </si>
  <si>
    <t>AUT197010035071443</t>
  </si>
  <si>
    <t>Mueller Christian</t>
  </si>
  <si>
    <t>Team Cyclopia</t>
  </si>
  <si>
    <t>AUT197110035029007</t>
  </si>
  <si>
    <t>Strauß Johann</t>
  </si>
  <si>
    <t>Gresko Wolfgang</t>
  </si>
  <si>
    <t>1975</t>
  </si>
  <si>
    <t>Rettegi Richard</t>
  </si>
  <si>
    <t>AUT197410035022842</t>
  </si>
  <si>
    <t>Röhsler &amp; Co Zeitfahrcup - Auswertung Master II (1966 bis 1962)</t>
  </si>
  <si>
    <t>Master II</t>
  </si>
  <si>
    <t>Endres Torsten</t>
  </si>
  <si>
    <t>GER196310035056184</t>
  </si>
  <si>
    <t>Hawlik Gerhard</t>
  </si>
  <si>
    <t>RC Schnecke ASVÖ Wien</t>
  </si>
  <si>
    <t>AUT196310035075786</t>
  </si>
  <si>
    <t>Meyer Josef</t>
  </si>
  <si>
    <t>AUT196510035024155</t>
  </si>
  <si>
    <t>Satzer Georg</t>
  </si>
  <si>
    <t>AUT196610035032643</t>
  </si>
  <si>
    <t>Adamek Christian</t>
  </si>
  <si>
    <t>1963</t>
  </si>
  <si>
    <t>Röhsler &amp; Co Zeitfahrcup - Auswertung Master III (1961 bis 1957)</t>
  </si>
  <si>
    <t>Master III</t>
  </si>
  <si>
    <t>Lackner Wolfgang</t>
  </si>
  <si>
    <t>RC Schnecke Asvö Wien</t>
  </si>
  <si>
    <t>AUT196210035072857</t>
  </si>
  <si>
    <t>König Hermann</t>
  </si>
  <si>
    <t>ARBÖ Radclub Trumau</t>
  </si>
  <si>
    <t>AUT195910035031936</t>
  </si>
  <si>
    <t>Schindler Kurt</t>
  </si>
  <si>
    <t>AUT195810035023953</t>
  </si>
  <si>
    <t>Maurer Günter</t>
  </si>
  <si>
    <t>URC-Bikestore</t>
  </si>
  <si>
    <t>AUT195810035088722</t>
  </si>
  <si>
    <t>Röhsler &amp; Co Zeitfahrcup - Auswertung Master IV (1956 bis 1952)</t>
  </si>
  <si>
    <t>Master IV</t>
  </si>
  <si>
    <t>Ebermann Herbert</t>
  </si>
  <si>
    <t>PSV Wien Giga Sport</t>
  </si>
  <si>
    <t>AUT195410035069928</t>
  </si>
  <si>
    <t>Kmetyko Peter</t>
  </si>
  <si>
    <t>AUT195510035066894</t>
  </si>
  <si>
    <t>Goluszka Peter</t>
  </si>
  <si>
    <t>AUT195710035021529</t>
  </si>
  <si>
    <t>Rezek Wolfgang</t>
  </si>
  <si>
    <t>RC RIH ASVÖ 1.Bank Tulln</t>
  </si>
  <si>
    <t>AUT195310035030522</t>
  </si>
  <si>
    <t>Hartwig Christian</t>
  </si>
  <si>
    <t>Hartwig IT</t>
  </si>
  <si>
    <t>1954</t>
  </si>
  <si>
    <t>Röhsler &amp; Co Zeitfahrcup - Auswertung Master V (1951 bis 1947)</t>
  </si>
  <si>
    <t>Master V</t>
  </si>
  <si>
    <t>Pelz Friedrich</t>
  </si>
  <si>
    <t>AUT194910035080537</t>
  </si>
  <si>
    <t>Thaller Karl</t>
  </si>
  <si>
    <t>Schreier Peter</t>
  </si>
  <si>
    <t>AUT195010059088643</t>
  </si>
  <si>
    <t>Alton Robert</t>
  </si>
  <si>
    <t>Radunion St. Johann Tirol</t>
  </si>
  <si>
    <t>AUT194910035019812</t>
  </si>
  <si>
    <t>Röhsler &amp; Co Zeitfahrcup - Auswertung Master VI (ab 1946)</t>
  </si>
  <si>
    <t>Master VI</t>
  </si>
  <si>
    <t>Schalk Josef</t>
  </si>
  <si>
    <t>AUT194710035037087</t>
  </si>
  <si>
    <t>Göd Niki</t>
  </si>
  <si>
    <t>Rundum Wien</t>
  </si>
  <si>
    <t>AUT194510035039515</t>
  </si>
  <si>
    <t>Hager Norbert</t>
  </si>
  <si>
    <t>AUT194110035074372</t>
  </si>
  <si>
    <t>Ziska Herbert</t>
  </si>
  <si>
    <t>AUT194710035078113</t>
  </si>
  <si>
    <t>Kovarik Walter</t>
  </si>
  <si>
    <t>ARBÖ Radclub Mödling</t>
  </si>
  <si>
    <t>AUT193810035033956</t>
  </si>
  <si>
    <t>Röhsler &amp; Co Zeitfahrcup - Auswertung Damen</t>
  </si>
  <si>
    <t>Damen</t>
  </si>
  <si>
    <t>Schodl Katharina</t>
  </si>
  <si>
    <t>1985</t>
  </si>
  <si>
    <t>Trattler Sabine</t>
  </si>
  <si>
    <t>Triha</t>
  </si>
  <si>
    <t>1973</t>
  </si>
  <si>
    <t>Kovács Petra</t>
  </si>
  <si>
    <t>Györi Atlétikai Club</t>
  </si>
  <si>
    <t>HUN200010023622211</t>
  </si>
  <si>
    <t>Prince Melanie</t>
  </si>
  <si>
    <t>Athletin Schmied WALPERSBACH</t>
  </si>
  <si>
    <t>Röhsler &amp; Co Zeitfahrcup - Auswertung Rennrad Herren</t>
  </si>
  <si>
    <t>RR H</t>
  </si>
  <si>
    <t>Gaubatz Lukas</t>
  </si>
  <si>
    <t>AUT198910010739500</t>
  </si>
  <si>
    <t>Billinger Jochen</t>
  </si>
  <si>
    <t>VICC Racing Division</t>
  </si>
  <si>
    <t>AUT197610049049648</t>
  </si>
  <si>
    <t>Kröll Michael</t>
  </si>
  <si>
    <t>AUT197510035062854</t>
  </si>
  <si>
    <t>Sauer Manfred</t>
  </si>
  <si>
    <t>Free Eagle Fun Racing Team</t>
  </si>
  <si>
    <t>Steurer Armin</t>
  </si>
  <si>
    <t>Kolar Richard</t>
  </si>
  <si>
    <t>AUT198110035077305</t>
  </si>
  <si>
    <t>Haselmann Leopold</t>
  </si>
  <si>
    <t>AUT196010035031734</t>
  </si>
  <si>
    <t>Löschl Florian</t>
  </si>
  <si>
    <t>RLM Wien</t>
  </si>
  <si>
    <t>AUT200110035022741</t>
  </si>
  <si>
    <t>Grünzweig Peter</t>
  </si>
  <si>
    <t>Bernhard Rainer</t>
  </si>
  <si>
    <t>Team Bike Pirat</t>
  </si>
  <si>
    <t>Baldinger Andreas</t>
  </si>
  <si>
    <t>Bergmiller Tobias</t>
  </si>
  <si>
    <t>GER197810035087813</t>
  </si>
  <si>
    <t>Klasek Johann</t>
  </si>
  <si>
    <t>RC Neulengbach</t>
  </si>
  <si>
    <t>AUT196110035021428</t>
  </si>
  <si>
    <t>Hanzl Helmut</t>
  </si>
  <si>
    <t>Arbö Radclub Trumau</t>
  </si>
  <si>
    <t>AUT194310035032138</t>
  </si>
  <si>
    <t>Divis Walter</t>
  </si>
  <si>
    <t>AUT196410059087229</t>
  </si>
  <si>
    <t>Waschak Friedrich</t>
  </si>
  <si>
    <t>Rettegi Mario</t>
  </si>
  <si>
    <t>Röhsler &amp; Co Zeitfahrcup - Auswertung Rennrad Damen</t>
  </si>
  <si>
    <t>RR D</t>
  </si>
  <si>
    <t>Petritsch Ute</t>
  </si>
  <si>
    <t>Cyclopia</t>
  </si>
  <si>
    <t>AUT197410048798458</t>
  </si>
  <si>
    <t>Day Samantha</t>
  </si>
  <si>
    <t>AUS197610062275903</t>
  </si>
  <si>
    <t>Blaschko Patrick</t>
  </si>
  <si>
    <t>Mandler´s TriTeam</t>
  </si>
  <si>
    <t>AUT1990100872</t>
  </si>
  <si>
    <t>Koglbauer Thomas</t>
  </si>
  <si>
    <t>Arbö Sparkasse Neunkirchen</t>
  </si>
  <si>
    <t>1982</t>
  </si>
  <si>
    <t>Wiedner Dominik</t>
  </si>
  <si>
    <t>ASKÖ Sunpor St. Pölten</t>
  </si>
  <si>
    <t>AUT199010012820451</t>
  </si>
  <si>
    <t>Gruber Thomas</t>
  </si>
  <si>
    <t>RSC Amplatz</t>
  </si>
  <si>
    <t>AUT19960323</t>
  </si>
  <si>
    <t>Kronschläger Florian</t>
  </si>
  <si>
    <t>AUT1988100814</t>
  </si>
  <si>
    <t>Gesamt</t>
  </si>
  <si>
    <t>Artenjak Bernhard</t>
  </si>
  <si>
    <t>AUT197610035029613</t>
  </si>
  <si>
    <t>Rappolt Manfred</t>
  </si>
  <si>
    <t>AUT196810035037289</t>
  </si>
  <si>
    <t>Kapeller Christoph</t>
  </si>
  <si>
    <t>AUT197010035032037</t>
  </si>
  <si>
    <t>Bernhard Christian</t>
  </si>
  <si>
    <t>AUT197610006645187</t>
  </si>
  <si>
    <t>Jenschik Klaus</t>
  </si>
  <si>
    <t>NCB TriTeam</t>
  </si>
  <si>
    <t>1965</t>
  </si>
  <si>
    <t>Kolar Gert</t>
  </si>
  <si>
    <t>Radteam Leoben</t>
  </si>
  <si>
    <t>1962</t>
  </si>
  <si>
    <t>Hoffmann Peter</t>
  </si>
  <si>
    <t>AUT195510035064571</t>
  </si>
  <si>
    <t>Hipfinger Eva</t>
  </si>
  <si>
    <t>AUT196810013462469</t>
  </si>
  <si>
    <t>Platonov Aleks</t>
  </si>
  <si>
    <t>RC Pottendorf</t>
  </si>
  <si>
    <t>AUT198510006268204</t>
  </si>
  <si>
    <t>Mitterlehner Andreas</t>
  </si>
  <si>
    <t>--</t>
  </si>
  <si>
    <t>1971</t>
  </si>
  <si>
    <t>Nazari Mahmadullah</t>
  </si>
  <si>
    <t>AFG2001100240</t>
  </si>
  <si>
    <t>Kutal Martin</t>
  </si>
  <si>
    <t>Akhlaghi Kazem</t>
  </si>
  <si>
    <t>AFG2001100589</t>
  </si>
  <si>
    <t>Platonov Daniel</t>
  </si>
  <si>
    <t>AUT200510049174132</t>
  </si>
  <si>
    <t>Berger Susanne</t>
  </si>
  <si>
    <t>AUT197610048815434</t>
  </si>
  <si>
    <t>Lützelberger Katharina</t>
  </si>
  <si>
    <t>Geretschnig Martin</t>
  </si>
  <si>
    <t>SC Knauf Liezen</t>
  </si>
  <si>
    <t>AUT198810035067908</t>
  </si>
  <si>
    <t>TUS Radsport Caska Feldbach</t>
  </si>
  <si>
    <t>Bauernberger Lukas</t>
  </si>
  <si>
    <t>SV Helden von Heute</t>
  </si>
  <si>
    <t>AUT198410053282282</t>
  </si>
  <si>
    <t>Speckl Gerhard</t>
  </si>
  <si>
    <t>Hill Racing Team</t>
  </si>
  <si>
    <t>1983</t>
  </si>
  <si>
    <t>Rosner Markus</t>
  </si>
  <si>
    <t>RC Trumau</t>
  </si>
  <si>
    <t>AUT197810035031835</t>
  </si>
  <si>
    <t>Schöller Karl</t>
  </si>
  <si>
    <t>2radchaoten</t>
  </si>
  <si>
    <t>Staber Gerald</t>
  </si>
  <si>
    <t>AUT196810035030219</t>
  </si>
  <si>
    <t>Steinbach Wolfgang</t>
  </si>
  <si>
    <t>RC Maroitalia Racing Team</t>
  </si>
  <si>
    <t>AUT197010035039616</t>
  </si>
  <si>
    <t>Eder Gerfried</t>
  </si>
  <si>
    <t>RC Grafenbach</t>
  </si>
  <si>
    <t>AUT197210035080638</t>
  </si>
  <si>
    <t>Huber Franz</t>
  </si>
  <si>
    <t>ASVÖ Radl-Eck Cycling</t>
  </si>
  <si>
    <t>AUT196510035059218</t>
  </si>
  <si>
    <t>Cihak Wolfgang</t>
  </si>
  <si>
    <t>AUT196410035070837</t>
  </si>
  <si>
    <t>Kern Wolfgang</t>
  </si>
  <si>
    <t>AUT196010035064975</t>
  </si>
  <si>
    <t>Hergolitsch Franz</t>
  </si>
  <si>
    <t>RV Veloclub Simmering</t>
  </si>
  <si>
    <t>Birkner Karl</t>
  </si>
  <si>
    <t>AUT195510035046080</t>
  </si>
  <si>
    <t>Kokas Janine</t>
  </si>
  <si>
    <t>AUT10035025468</t>
  </si>
  <si>
    <t>Weitgasser Erich</t>
  </si>
  <si>
    <t>1972</t>
  </si>
  <si>
    <t>Hoffmann Tristan</t>
  </si>
  <si>
    <t>NÖ RadUnion</t>
  </si>
  <si>
    <t>AUT199810035023448</t>
  </si>
  <si>
    <t>Wiedner Alfred</t>
  </si>
  <si>
    <t>AUT196810015512506</t>
  </si>
  <si>
    <t>Kokas Raphael</t>
  </si>
  <si>
    <t>AUT10035026882</t>
  </si>
  <si>
    <t>Engelhart-Löschl Angela</t>
  </si>
  <si>
    <t>Stiglhuber Stephan</t>
  </si>
  <si>
    <t>Junior Cycling Team Graz</t>
  </si>
  <si>
    <t>Mészáros Ábel</t>
  </si>
  <si>
    <t>Györi AC - Kerékpár Szakosztály</t>
  </si>
  <si>
    <t>Bauer Rene</t>
  </si>
  <si>
    <t>Gruber Maximilian</t>
  </si>
  <si>
    <t>Top Team Tri NÖ</t>
  </si>
  <si>
    <t>Tom´s Radhaus</t>
  </si>
  <si>
    <t>Okresek Knut</t>
  </si>
  <si>
    <t xml:space="preserve">Horvath Robert </t>
  </si>
  <si>
    <t>Müller Christian</t>
  </si>
  <si>
    <t>RC Mödling</t>
  </si>
  <si>
    <t>Gresko Stefan</t>
  </si>
  <si>
    <t>AUT1972 10035063561</t>
  </si>
  <si>
    <t>Busl Norbert</t>
  </si>
  <si>
    <t>Lehner Jürgen</t>
  </si>
  <si>
    <t>AUT198510035065581</t>
  </si>
  <si>
    <t>Kantner Martin</t>
  </si>
  <si>
    <t>1999</t>
  </si>
  <si>
    <t>Mateyka Jens</t>
  </si>
  <si>
    <t>AUT195810035028906</t>
  </si>
  <si>
    <t>Treitler Wolfgang</t>
  </si>
  <si>
    <t>AUT196110035028704</t>
  </si>
  <si>
    <t>TN</t>
  </si>
  <si>
    <t>Streichergebnis</t>
  </si>
  <si>
    <t>Punkte gesamt</t>
  </si>
  <si>
    <t>Rang</t>
  </si>
  <si>
    <t>Mörtl Manfred</t>
  </si>
  <si>
    <t>Nora Racing Team</t>
  </si>
  <si>
    <t>Eßletzbichler Manfred</t>
  </si>
  <si>
    <t>Bahr Klaus</t>
  </si>
  <si>
    <t>ASKÖ RSC Thermenregion</t>
  </si>
  <si>
    <t>AUT19641003507204</t>
  </si>
  <si>
    <t>Ott Christian</t>
  </si>
  <si>
    <t>ASKÖ Kollar Cycling Team</t>
  </si>
  <si>
    <t>AUT19671003506133</t>
  </si>
  <si>
    <t>Artenjak Barbara</t>
  </si>
  <si>
    <t>Soules Sebastien</t>
  </si>
  <si>
    <t>AUT19731000518089</t>
  </si>
  <si>
    <t>Trofait Karl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</si>
</sst>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color theme="0"/>
      <name val="Arial"/>
      <family val="2"/>
    </font>
    <font>
      <sz val="10"/>
      <color theme="0"/>
      <name val="Arial"/>
      <family val="2"/>
    </font>
    <font>
      <b/>
      <i/>
      <u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5" tint="0.599963377788628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5F40519F-952E-463B-AED4-8B16216E5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704850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6F7C27D0-ACA2-4598-9A07-5E957AB2D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47625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246F91B9-0198-498F-A9F2-141D59602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95250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EE7F930E-593E-4BAD-8E16-41A6CA213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180975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DA1628CD-ABEB-4527-86DD-FF3622030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A2BE8D22-8485-415C-9234-61803434A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5EA50177-EC2B-4ABE-955E-BA8D7D245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609600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7B065DE0-D3FD-4E87-8004-2076A35B3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57150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58D760C0-033D-463C-A6EE-00CE461C4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66675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1F5E7B06-24D2-4A62-B6D0-F76613F5D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en/RC-KSV-Wienstrom/R&#246;hsler-Cup_2017/Seibersdorf_28-07-17/Daten/RC-KSV-Wienstrom/R&#246;hsler-Cup_2017/Bierbaum_02-06-17/AWR_Cup_2017_02_06_Ergebn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Datenstamm"/>
      <sheetName val="Gesamt"/>
      <sheetName val="Amateure"/>
      <sheetName val="Master I"/>
      <sheetName val="Master II"/>
      <sheetName val="Master III"/>
      <sheetName val="Master IV"/>
      <sheetName val="Master V"/>
      <sheetName val="Master VI"/>
      <sheetName val="Damen"/>
      <sheetName val="RR Herren"/>
      <sheetName val="RR Damen"/>
      <sheetName val="Feuerwehr"/>
      <sheetName val="RC AWR"/>
      <sheetName val="Gesamt Amateure"/>
      <sheetName val="Gesamt Master I"/>
      <sheetName val="Gesamt Master II"/>
      <sheetName val="Gesamt Master III"/>
      <sheetName val="Gesamt Master IV"/>
      <sheetName val="Gesamt Master V"/>
      <sheetName val="Gesamt Master VI"/>
      <sheetName val="Gesamt Damen"/>
      <sheetName val="Gesamt RR Herren"/>
      <sheetName val="Gesamt RR Damen"/>
      <sheetName val="Punktevergabe"/>
      <sheetName val="HT_Kategorien"/>
      <sheetName val="HT_Zusatz"/>
    </sheetNames>
    <sheetDataSet>
      <sheetData sheetId="0"/>
      <sheetData sheetId="1">
        <row r="2">
          <cell r="A2" t="str">
            <v>Adamek Christian</v>
          </cell>
        </row>
        <row r="3">
          <cell r="A3" t="str">
            <v>Adametz Nicolas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Ammerling Gerhard</v>
          </cell>
        </row>
        <row r="9">
          <cell r="A9" t="str">
            <v>Apflauer Alex</v>
          </cell>
        </row>
        <row r="10">
          <cell r="A10" t="str">
            <v>Appeltauer Samuel</v>
          </cell>
        </row>
        <row r="11">
          <cell r="A11" t="str">
            <v>Arbinger Heinz</v>
          </cell>
        </row>
        <row r="12">
          <cell r="A12" t="str">
            <v>Arnitz Heinrich</v>
          </cell>
        </row>
        <row r="13">
          <cell r="A13" t="str">
            <v>Artenjak Bernhard</v>
          </cell>
        </row>
        <row r="14">
          <cell r="A14" t="str">
            <v>Aselwimmer Daniel</v>
          </cell>
        </row>
        <row r="15">
          <cell r="A15" t="str">
            <v>Ast Adam</v>
          </cell>
        </row>
        <row r="16">
          <cell r="A16" t="str">
            <v>Atzmüller Silvia</v>
          </cell>
        </row>
        <row r="17">
          <cell r="A17" t="str">
            <v>Bahr Klaus</v>
          </cell>
        </row>
        <row r="18">
          <cell r="A18" t="str">
            <v>Bajorfi Ádám</v>
          </cell>
        </row>
        <row r="19">
          <cell r="A19" t="str">
            <v>Bajorfi Eszter</v>
          </cell>
        </row>
        <row r="20">
          <cell r="A20" t="str">
            <v>Bajorfi Tímea</v>
          </cell>
        </row>
        <row r="21">
          <cell r="A21" t="str">
            <v>Baldinger Andreas</v>
          </cell>
        </row>
        <row r="22">
          <cell r="A22" t="str">
            <v>Baringer Günter</v>
          </cell>
        </row>
        <row r="23">
          <cell r="A23" t="str">
            <v>Bauer Rene</v>
          </cell>
        </row>
        <row r="24">
          <cell r="A24" t="str">
            <v>Becvar Wolf</v>
          </cell>
        </row>
        <row r="25">
          <cell r="A25" t="str">
            <v>Berger Susanne</v>
          </cell>
        </row>
        <row r="26">
          <cell r="A26" t="str">
            <v>Bergmiller Tobias</v>
          </cell>
        </row>
        <row r="27">
          <cell r="A27" t="str">
            <v>Bernhard Christian</v>
          </cell>
        </row>
        <row r="28">
          <cell r="A28" t="str">
            <v>Bernhard Rainer</v>
          </cell>
        </row>
        <row r="29">
          <cell r="A29" t="str">
            <v>Billinger Jochen</v>
          </cell>
        </row>
        <row r="30">
          <cell r="A30" t="str">
            <v>Birkner Karl</v>
          </cell>
        </row>
        <row r="31">
          <cell r="A31" t="str">
            <v>Böhm Karl</v>
          </cell>
        </row>
        <row r="32">
          <cell r="A32" t="str">
            <v>Bouzas Konstantinos</v>
          </cell>
        </row>
        <row r="33">
          <cell r="A33" t="str">
            <v>Braunsberger Peter</v>
          </cell>
        </row>
        <row r="34">
          <cell r="A34" t="str">
            <v>Bruckner Alfred</v>
          </cell>
        </row>
        <row r="35">
          <cell r="A35" t="str">
            <v>Brunngraber Michaela</v>
          </cell>
        </row>
        <row r="36">
          <cell r="A36" t="str">
            <v>Bubenicek Karl</v>
          </cell>
        </row>
        <row r="37">
          <cell r="A37" t="str">
            <v>Busl Norbert</v>
          </cell>
        </row>
        <row r="38">
          <cell r="A38" t="str">
            <v>Cabak Ferdinand</v>
          </cell>
        </row>
        <row r="39">
          <cell r="A39" t="str">
            <v>Cihak Wolfgang</v>
          </cell>
        </row>
        <row r="40">
          <cell r="A40" t="str">
            <v>Da Rosa Guilherme</v>
          </cell>
        </row>
        <row r="41">
          <cell r="A41" t="str">
            <v>Day Samantha</v>
          </cell>
        </row>
        <row r="42">
          <cell r="A42" t="str">
            <v>Deppner Peter</v>
          </cell>
        </row>
        <row r="43">
          <cell r="A43" t="str">
            <v>Dibon Wilhelm</v>
          </cell>
        </row>
        <row r="44">
          <cell r="A44" t="str">
            <v>Dimmel Michael</v>
          </cell>
        </row>
        <row r="45">
          <cell r="A45" t="str">
            <v>Divis Markus</v>
          </cell>
        </row>
        <row r="46">
          <cell r="A46" t="str">
            <v>Divis Walter</v>
          </cell>
        </row>
        <row r="47">
          <cell r="A47" t="str">
            <v>Dovzan Damjan</v>
          </cell>
        </row>
        <row r="48">
          <cell r="A48" t="str">
            <v>Dr. Kenn Michael</v>
          </cell>
        </row>
        <row r="49">
          <cell r="A49" t="str">
            <v>Drabits Norbert</v>
          </cell>
        </row>
        <row r="50">
          <cell r="A50" t="str">
            <v>Dünser Lukas</v>
          </cell>
        </row>
        <row r="51">
          <cell r="A51" t="str">
            <v>Ebermann Herbert</v>
          </cell>
        </row>
        <row r="52">
          <cell r="A52" t="str">
            <v>Eder Gerfried</v>
          </cell>
        </row>
        <row r="53">
          <cell r="A53" t="str">
            <v>Eibeck Wolfgang</v>
          </cell>
        </row>
        <row r="54">
          <cell r="A54" t="str">
            <v>Eibeck Wolfgang</v>
          </cell>
        </row>
        <row r="55">
          <cell r="A55" t="str">
            <v>Elsner Karl</v>
          </cell>
        </row>
        <row r="56">
          <cell r="A56" t="str">
            <v>Endres Torsten</v>
          </cell>
        </row>
        <row r="57">
          <cell r="A57" t="str">
            <v>Engels Jost Gernot</v>
          </cell>
        </row>
        <row r="58">
          <cell r="A58" t="str">
            <v>Ertl Paul</v>
          </cell>
        </row>
        <row r="59">
          <cell r="A59" t="str">
            <v>Esberger Thomas</v>
          </cell>
        </row>
        <row r="60">
          <cell r="A60" t="str">
            <v>Eysinger Gerhard</v>
          </cell>
        </row>
        <row r="61">
          <cell r="A61" t="str">
            <v>Fabian Thomas</v>
          </cell>
        </row>
        <row r="62">
          <cell r="A62" t="str">
            <v>Fassl Mario</v>
          </cell>
        </row>
        <row r="63">
          <cell r="A63" t="str">
            <v>Feitsch Rudolf</v>
          </cell>
        </row>
        <row r="64">
          <cell r="A64" t="str">
            <v>Forstner Philipp</v>
          </cell>
        </row>
        <row r="65">
          <cell r="A65" t="str">
            <v>Frodl Kevin</v>
          </cell>
        </row>
        <row r="66">
          <cell r="A66" t="str">
            <v>Führer Alexander</v>
          </cell>
        </row>
        <row r="67">
          <cell r="A67" t="str">
            <v>Ganglberger Martin</v>
          </cell>
        </row>
        <row r="68">
          <cell r="A68" t="str">
            <v>Gaubatz Lukas</v>
          </cell>
        </row>
        <row r="69">
          <cell r="A69" t="str">
            <v>Gaubitzer Michael</v>
          </cell>
        </row>
        <row r="70">
          <cell r="A70" t="str">
            <v>Gehnböck Sylvia</v>
          </cell>
        </row>
        <row r="71">
          <cell r="A71" t="str">
            <v>Gerersdorfer Ilse</v>
          </cell>
        </row>
        <row r="72">
          <cell r="A72" t="str">
            <v>Geretschnig Martin</v>
          </cell>
        </row>
        <row r="73">
          <cell r="A73" t="str">
            <v>Göd Niki</v>
          </cell>
        </row>
        <row r="74">
          <cell r="A74" t="str">
            <v>Gollinger Karl-Heinz</v>
          </cell>
        </row>
        <row r="75">
          <cell r="A75" t="str">
            <v>Goluszka Peter</v>
          </cell>
        </row>
        <row r="76">
          <cell r="A76" t="str">
            <v>Götschhofer Wolfgang</v>
          </cell>
        </row>
        <row r="77">
          <cell r="A77" t="str">
            <v>Gotz Gunta</v>
          </cell>
        </row>
        <row r="78">
          <cell r="A78" t="str">
            <v>Graef Hans</v>
          </cell>
        </row>
        <row r="79">
          <cell r="A79" t="str">
            <v>Gratz Johannes</v>
          </cell>
        </row>
        <row r="80">
          <cell r="A80" t="str">
            <v>Gresko Wolfgang</v>
          </cell>
        </row>
        <row r="81">
          <cell r="A81" t="str">
            <v>Gruber Christian</v>
          </cell>
        </row>
        <row r="82">
          <cell r="A82" t="str">
            <v>Gruber Julian</v>
          </cell>
        </row>
        <row r="83">
          <cell r="A83" t="str">
            <v>Gruber Manfred</v>
          </cell>
        </row>
        <row r="84">
          <cell r="A84" t="str">
            <v>Gruber Thomas</v>
          </cell>
        </row>
        <row r="85">
          <cell r="A85" t="str">
            <v>Grünzweig Peter</v>
          </cell>
        </row>
        <row r="86">
          <cell r="A86" t="str">
            <v>Gugler Günter</v>
          </cell>
        </row>
        <row r="87">
          <cell r="A87" t="str">
            <v>Hager Norbert</v>
          </cell>
        </row>
        <row r="88">
          <cell r="A88" t="str">
            <v>Haider Wolfgang</v>
          </cell>
        </row>
        <row r="89">
          <cell r="A89" t="str">
            <v>Haider-Pachtrog Martin</v>
          </cell>
        </row>
        <row r="90">
          <cell r="A90" t="str">
            <v>Hammerl Andreas</v>
          </cell>
        </row>
        <row r="91">
          <cell r="A91" t="str">
            <v>Handler Josef</v>
          </cell>
        </row>
        <row r="92">
          <cell r="A92" t="str">
            <v>Hansl Rudolf</v>
          </cell>
        </row>
        <row r="93">
          <cell r="A93" t="str">
            <v>Hanzl Helmut</v>
          </cell>
        </row>
        <row r="94">
          <cell r="A94" t="str">
            <v>Harlander Johannes</v>
          </cell>
        </row>
        <row r="95">
          <cell r="A95" t="str">
            <v>Hartl Hermann</v>
          </cell>
        </row>
        <row r="96">
          <cell r="A96" t="str">
            <v>Hartwig Christian</v>
          </cell>
        </row>
        <row r="97">
          <cell r="A97" t="str">
            <v>Haselmann Leopold</v>
          </cell>
        </row>
        <row r="98">
          <cell r="A98" t="str">
            <v>Hauer Gerald</v>
          </cell>
        </row>
        <row r="99">
          <cell r="A99" t="str">
            <v>Havel Fritz</v>
          </cell>
        </row>
        <row r="100">
          <cell r="A100" t="str">
            <v>Hawlik Ekaterina</v>
          </cell>
        </row>
        <row r="101">
          <cell r="A101" t="str">
            <v>Hawlik Gerhard</v>
          </cell>
        </row>
        <row r="102">
          <cell r="A102" t="str">
            <v>Hell Markus</v>
          </cell>
        </row>
        <row r="103">
          <cell r="A103" t="str">
            <v>Hergolitsch Franz</v>
          </cell>
        </row>
        <row r="104">
          <cell r="A104" t="str">
            <v>Herr Stefan</v>
          </cell>
        </row>
        <row r="105">
          <cell r="A105" t="str">
            <v>Hipfinger Eva</v>
          </cell>
        </row>
        <row r="106">
          <cell r="A106" t="str">
            <v>Hirn Walter</v>
          </cell>
        </row>
        <row r="107">
          <cell r="A107" t="str">
            <v>Hofer Erich</v>
          </cell>
        </row>
        <row r="108">
          <cell r="A108" t="str">
            <v>Hofer Renate</v>
          </cell>
        </row>
        <row r="109">
          <cell r="A109" t="str">
            <v>Hoffmann Peter</v>
          </cell>
        </row>
        <row r="110">
          <cell r="A110" t="str">
            <v>Hoffmann Tristan</v>
          </cell>
        </row>
        <row r="111">
          <cell r="A111" t="str">
            <v>Horak Rudolf</v>
          </cell>
        </row>
        <row r="112">
          <cell r="A112" t="str">
            <v>Hornbachner Philllip</v>
          </cell>
        </row>
        <row r="113">
          <cell r="A113" t="str">
            <v xml:space="preserve">Horvath Robert </v>
          </cell>
        </row>
        <row r="114">
          <cell r="A114" t="str">
            <v>Huber Herbert</v>
          </cell>
        </row>
        <row r="115">
          <cell r="A115" t="str">
            <v>Illies Sandrina</v>
          </cell>
        </row>
        <row r="116">
          <cell r="A116" t="str">
            <v>Jambrich Manuela</v>
          </cell>
        </row>
        <row r="117">
          <cell r="A117" t="str">
            <v>Jatschka Thomas</v>
          </cell>
        </row>
        <row r="118">
          <cell r="A118" t="str">
            <v>Jindra Christian</v>
          </cell>
        </row>
        <row r="119">
          <cell r="A119" t="str">
            <v>Kaider Philipp</v>
          </cell>
        </row>
        <row r="120">
          <cell r="A120" t="str">
            <v>Kantner Martin</v>
          </cell>
        </row>
        <row r="121">
          <cell r="A121" t="str">
            <v>Kapeller Christoph</v>
          </cell>
        </row>
        <row r="122">
          <cell r="A122" t="str">
            <v>Kargl Manfred</v>
          </cell>
        </row>
        <row r="123">
          <cell r="A123" t="str">
            <v>Karl Günther</v>
          </cell>
        </row>
        <row r="124">
          <cell r="A124" t="str">
            <v>Kathrein Miriam</v>
          </cell>
        </row>
        <row r="125">
          <cell r="A125" t="str">
            <v>Klasek Johann</v>
          </cell>
        </row>
        <row r="126">
          <cell r="A126" t="str">
            <v>Kmetyko Peter</v>
          </cell>
        </row>
        <row r="127">
          <cell r="A127" t="str">
            <v>Kobliska Wolfgang</v>
          </cell>
        </row>
        <row r="128">
          <cell r="A128" t="str">
            <v>Koch Manfred</v>
          </cell>
        </row>
        <row r="129">
          <cell r="A129" t="str">
            <v>Kogelbauer Patrick</v>
          </cell>
        </row>
        <row r="130">
          <cell r="A130" t="str">
            <v>Kogelbauer Thomas</v>
          </cell>
        </row>
        <row r="131">
          <cell r="A131" t="str">
            <v>Kolar Alfred</v>
          </cell>
        </row>
        <row r="132">
          <cell r="A132" t="str">
            <v>Kolar Richard</v>
          </cell>
        </row>
        <row r="133">
          <cell r="A133" t="str">
            <v>Koller Karl</v>
          </cell>
        </row>
        <row r="134">
          <cell r="A134" t="str">
            <v>König Hermann</v>
          </cell>
        </row>
        <row r="135">
          <cell r="A135" t="str">
            <v>Kopse Igor</v>
          </cell>
        </row>
        <row r="136">
          <cell r="A136" t="str">
            <v>Kornfeldner Andreas</v>
          </cell>
        </row>
        <row r="137">
          <cell r="A137" t="str">
            <v>Kovács Petra</v>
          </cell>
        </row>
        <row r="138">
          <cell r="A138" t="str">
            <v>Kovarik Walter</v>
          </cell>
        </row>
        <row r="139">
          <cell r="A139" t="str">
            <v>Krenn Johannes</v>
          </cell>
        </row>
        <row r="140">
          <cell r="A140" t="str">
            <v>Krivetz Hannes</v>
          </cell>
        </row>
        <row r="141">
          <cell r="A141" t="str">
            <v>Kriz Alexander</v>
          </cell>
        </row>
        <row r="142">
          <cell r="A142" t="str">
            <v>Kröll Michael</v>
          </cell>
        </row>
        <row r="143">
          <cell r="A143" t="str">
            <v>Kudrna Thomas</v>
          </cell>
        </row>
        <row r="144">
          <cell r="A144" t="str">
            <v>Kutal Martin</v>
          </cell>
        </row>
        <row r="145">
          <cell r="A145" t="str">
            <v>Lackinger Alexander</v>
          </cell>
        </row>
        <row r="146">
          <cell r="A146" t="str">
            <v>Lackner Lisa</v>
          </cell>
        </row>
        <row r="147">
          <cell r="A147" t="str">
            <v>Lackner Wolfgang</v>
          </cell>
        </row>
        <row r="148">
          <cell r="A148" t="str">
            <v>Lechner Christian</v>
          </cell>
        </row>
        <row r="149">
          <cell r="A149" t="str">
            <v>Lechnitz Alfred</v>
          </cell>
        </row>
        <row r="150">
          <cell r="A150" t="str">
            <v>Leitgeb Peter</v>
          </cell>
        </row>
        <row r="151">
          <cell r="A151" t="str">
            <v>Lengyel Christian</v>
          </cell>
        </row>
        <row r="152">
          <cell r="A152" t="str">
            <v>Leschinsky Christian</v>
          </cell>
        </row>
        <row r="153">
          <cell r="A153" t="str">
            <v>Lisy Josef</v>
          </cell>
        </row>
        <row r="154">
          <cell r="A154" t="str">
            <v>Löschl Florian</v>
          </cell>
        </row>
        <row r="155">
          <cell r="A155" t="str">
            <v>Lützelberger Katharina</v>
          </cell>
        </row>
        <row r="156">
          <cell r="A156" t="str">
            <v>Magyar Gerg?</v>
          </cell>
        </row>
        <row r="157">
          <cell r="A157" t="str">
            <v>Maier Christian</v>
          </cell>
        </row>
        <row r="158">
          <cell r="A158" t="str">
            <v>Malik Christian</v>
          </cell>
        </row>
        <row r="159">
          <cell r="A159" t="str">
            <v>Mangold Wolfgang</v>
          </cell>
        </row>
        <row r="160">
          <cell r="A160" t="str">
            <v>Marbler Wolfgang</v>
          </cell>
        </row>
        <row r="161">
          <cell r="A161" t="str">
            <v>Martinz Bruno</v>
          </cell>
        </row>
        <row r="162">
          <cell r="A162" t="str">
            <v>Mateyka Jens</v>
          </cell>
        </row>
        <row r="163">
          <cell r="A163" t="str">
            <v>Maurer Günter</v>
          </cell>
        </row>
        <row r="164">
          <cell r="A164" t="str">
            <v>Mayer Christian</v>
          </cell>
        </row>
        <row r="165">
          <cell r="A165" t="str">
            <v>Metzner Thomas</v>
          </cell>
        </row>
        <row r="166">
          <cell r="A166" t="str">
            <v>Meyer Josef</v>
          </cell>
        </row>
        <row r="167">
          <cell r="A167" t="str">
            <v>Meyer Jürgen</v>
          </cell>
        </row>
        <row r="168">
          <cell r="A168" t="str">
            <v>Mitterlehner Andreas</v>
          </cell>
        </row>
        <row r="169">
          <cell r="A169" t="str">
            <v>Mittmansgruber Gerhard</v>
          </cell>
        </row>
        <row r="170">
          <cell r="A170" t="str">
            <v>Mliner Michael</v>
          </cell>
        </row>
        <row r="171">
          <cell r="A171" t="str">
            <v>Mörtl Manfred</v>
          </cell>
        </row>
        <row r="172">
          <cell r="A172" t="str">
            <v>Mueller Christian</v>
          </cell>
        </row>
        <row r="173">
          <cell r="A173" t="str">
            <v>Müller Christian</v>
          </cell>
        </row>
        <row r="174">
          <cell r="A174" t="str">
            <v>Müller Gerfried</v>
          </cell>
        </row>
        <row r="175">
          <cell r="A175" t="str">
            <v>Müller Josef</v>
          </cell>
        </row>
        <row r="176">
          <cell r="A176" t="str">
            <v>Müllner Andreas</v>
          </cell>
        </row>
        <row r="177">
          <cell r="A177" t="str">
            <v>Németh Csanád</v>
          </cell>
        </row>
        <row r="178">
          <cell r="A178" t="str">
            <v>Niederdorfer Christian</v>
          </cell>
        </row>
        <row r="179">
          <cell r="A179" t="str">
            <v>Oberegger Gabor</v>
          </cell>
        </row>
        <row r="180">
          <cell r="A180" t="str">
            <v>Obermeier Mario</v>
          </cell>
        </row>
        <row r="181">
          <cell r="A181" t="str">
            <v>Öffl Ulfried</v>
          </cell>
        </row>
        <row r="182">
          <cell r="A182" t="str">
            <v>Oswald Thomas</v>
          </cell>
        </row>
        <row r="183">
          <cell r="A183" t="str">
            <v>Ott Christian</v>
          </cell>
        </row>
        <row r="184">
          <cell r="A184" t="str">
            <v>Pachschwöll Alex</v>
          </cell>
        </row>
        <row r="185">
          <cell r="A185" t="str">
            <v>Pansy Jürgen</v>
          </cell>
        </row>
        <row r="186">
          <cell r="A186" t="str">
            <v>Pech Helmut</v>
          </cell>
        </row>
        <row r="187">
          <cell r="A187" t="str">
            <v>Pegrisch Michael</v>
          </cell>
        </row>
        <row r="188">
          <cell r="A188" t="str">
            <v>Pelz Friedrich</v>
          </cell>
        </row>
        <row r="189">
          <cell r="A189" t="str">
            <v>Petritsch Ute</v>
          </cell>
        </row>
        <row r="190">
          <cell r="A190" t="str">
            <v>Pettinger Daniel</v>
          </cell>
        </row>
        <row r="191">
          <cell r="A191" t="str">
            <v>Pfisterer Claudia</v>
          </cell>
        </row>
        <row r="192">
          <cell r="A192" t="str">
            <v>Pfisterer Sebastian</v>
          </cell>
        </row>
        <row r="193">
          <cell r="A193" t="str">
            <v>Pich Karl</v>
          </cell>
        </row>
        <row r="194">
          <cell r="A194" t="str">
            <v>Pober Gerhard</v>
          </cell>
        </row>
        <row r="195">
          <cell r="A195" t="str">
            <v>Polo Thomas</v>
          </cell>
        </row>
        <row r="196">
          <cell r="A196" t="str">
            <v>Pölzmann Gerhard</v>
          </cell>
        </row>
        <row r="197">
          <cell r="A197" t="str">
            <v>Priessnig Josef</v>
          </cell>
        </row>
        <row r="198">
          <cell r="A198" t="str">
            <v>Prince Melanie</v>
          </cell>
        </row>
        <row r="199">
          <cell r="A199" t="str">
            <v>Prunner Franz</v>
          </cell>
        </row>
        <row r="200">
          <cell r="A200" t="str">
            <v>Range Anne</v>
          </cell>
        </row>
        <row r="201">
          <cell r="A201" t="str">
            <v>Rappolt Manfred</v>
          </cell>
        </row>
        <row r="202">
          <cell r="A202" t="str">
            <v>Rautner Friedrich</v>
          </cell>
        </row>
        <row r="203">
          <cell r="A203" t="str">
            <v>Reinert Martin</v>
          </cell>
        </row>
        <row r="204">
          <cell r="A204" t="str">
            <v>Reinisch Irmgard</v>
          </cell>
        </row>
        <row r="205">
          <cell r="A205" t="str">
            <v>Reiter Stefan</v>
          </cell>
        </row>
        <row r="206">
          <cell r="A206" t="str">
            <v>Resch Alexander</v>
          </cell>
        </row>
        <row r="207">
          <cell r="A207" t="str">
            <v>Rettegi Mario</v>
          </cell>
        </row>
        <row r="208">
          <cell r="A208" t="str">
            <v>Rettegi Richard</v>
          </cell>
        </row>
        <row r="209">
          <cell r="A209" t="str">
            <v>Rezek Wolfgang</v>
          </cell>
        </row>
        <row r="210">
          <cell r="A210" t="str">
            <v>Riegersperger Peter</v>
          </cell>
        </row>
        <row r="211">
          <cell r="A211" t="str">
            <v>Röhsler Maximilian</v>
          </cell>
        </row>
        <row r="212">
          <cell r="A212" t="str">
            <v>Rosner Markus</v>
          </cell>
        </row>
        <row r="213">
          <cell r="A213" t="str">
            <v>Rössler Heinz</v>
          </cell>
        </row>
        <row r="214">
          <cell r="A214" t="str">
            <v>Sammer Gregor</v>
          </cell>
        </row>
        <row r="215">
          <cell r="A215" t="str">
            <v>Santos Juan</v>
          </cell>
        </row>
        <row r="216">
          <cell r="A216" t="str">
            <v>Sattler Christian</v>
          </cell>
        </row>
        <row r="217">
          <cell r="A217" t="str">
            <v>Satzer Georg</v>
          </cell>
        </row>
        <row r="218">
          <cell r="A218" t="str">
            <v>Sauer Manfred</v>
          </cell>
        </row>
        <row r="219">
          <cell r="A219" t="str">
            <v>Schalk Josef</v>
          </cell>
        </row>
        <row r="220">
          <cell r="A220" t="str">
            <v>Schauer Klaus</v>
          </cell>
        </row>
        <row r="221">
          <cell r="A221" t="str">
            <v>Schell Andrej</v>
          </cell>
        </row>
        <row r="222">
          <cell r="A222" t="str">
            <v>Schindler Kurt</v>
          </cell>
        </row>
        <row r="223">
          <cell r="A223" t="str">
            <v>Schlager Claudia</v>
          </cell>
        </row>
        <row r="224">
          <cell r="A224" t="str">
            <v>Schleritzko Dominik</v>
          </cell>
        </row>
        <row r="225">
          <cell r="A225" t="str">
            <v>Schobesberger Jörg</v>
          </cell>
        </row>
        <row r="226">
          <cell r="A226" t="str">
            <v>Schodl Katharina</v>
          </cell>
        </row>
        <row r="227">
          <cell r="A227" t="str">
            <v>Schöller Karl</v>
          </cell>
        </row>
        <row r="228">
          <cell r="A228" t="str">
            <v>Schönauer Philipp</v>
          </cell>
        </row>
        <row r="229">
          <cell r="A229" t="str">
            <v>Schrehof Martin</v>
          </cell>
        </row>
        <row r="230">
          <cell r="A230" t="str">
            <v>Schreiber Leopold</v>
          </cell>
        </row>
        <row r="231">
          <cell r="A231" t="str">
            <v>Schreier Peter</v>
          </cell>
        </row>
        <row r="232">
          <cell r="A232" t="str">
            <v>Schricker Hans</v>
          </cell>
        </row>
        <row r="233">
          <cell r="A233" t="str">
            <v>Schwab Georg</v>
          </cell>
        </row>
        <row r="234">
          <cell r="A234" t="str">
            <v>Simek Matthias</v>
          </cell>
        </row>
        <row r="235">
          <cell r="A235" t="str">
            <v>Spielauer Dietmar</v>
          </cell>
        </row>
        <row r="236">
          <cell r="A236" t="str">
            <v>Spitzer Martin</v>
          </cell>
        </row>
        <row r="237">
          <cell r="A237" t="str">
            <v>Steurer Armin</v>
          </cell>
        </row>
        <row r="238">
          <cell r="A238" t="str">
            <v>Stocker Brigitte</v>
          </cell>
        </row>
        <row r="239">
          <cell r="A239" t="str">
            <v>Strauß Johann</v>
          </cell>
        </row>
        <row r="240">
          <cell r="A240" t="str">
            <v>Swoboda Georg</v>
          </cell>
        </row>
        <row r="241">
          <cell r="A241" t="str">
            <v>Taferner Franz</v>
          </cell>
        </row>
        <row r="242">
          <cell r="A242" t="str">
            <v>Taucher Johann</v>
          </cell>
        </row>
        <row r="243">
          <cell r="A243" t="str">
            <v>Thaller Karl</v>
          </cell>
        </row>
        <row r="244">
          <cell r="A244" t="str">
            <v>Timme Jens</v>
          </cell>
        </row>
        <row r="245">
          <cell r="A245" t="str">
            <v>Tomitz Karl</v>
          </cell>
        </row>
        <row r="246">
          <cell r="A246" t="str">
            <v>Trattler Sabine</v>
          </cell>
        </row>
        <row r="247">
          <cell r="A247" t="str">
            <v>Treitler Wolfgang</v>
          </cell>
        </row>
        <row r="248">
          <cell r="A248" t="str">
            <v>Vevoda Erich</v>
          </cell>
        </row>
        <row r="249">
          <cell r="A249" t="str">
            <v>Wagner Andreas</v>
          </cell>
        </row>
        <row r="250">
          <cell r="A250" t="str">
            <v>Walder Christoph</v>
          </cell>
        </row>
        <row r="251">
          <cell r="A251" t="str">
            <v>Waringer Gabriel</v>
          </cell>
        </row>
        <row r="252">
          <cell r="A252" t="str">
            <v>Waschak Friedrich</v>
          </cell>
        </row>
        <row r="253">
          <cell r="A253" t="str">
            <v>Waschak Markus</v>
          </cell>
        </row>
        <row r="254">
          <cell r="A254" t="str">
            <v>Weitgasser Erich</v>
          </cell>
        </row>
        <row r="255">
          <cell r="A255" t="str">
            <v>Wernhart Johann</v>
          </cell>
        </row>
        <row r="256">
          <cell r="A256" t="str">
            <v>Whitmore Lawrence</v>
          </cell>
        </row>
        <row r="257">
          <cell r="A257" t="str">
            <v>Wiedner Alfred</v>
          </cell>
        </row>
        <row r="258">
          <cell r="A258" t="str">
            <v>Wiedner Dominik</v>
          </cell>
        </row>
        <row r="259">
          <cell r="A259" t="str">
            <v>Wieners Christian</v>
          </cell>
        </row>
        <row r="260">
          <cell r="A260" t="str">
            <v>Wilhelm Alexander</v>
          </cell>
        </row>
        <row r="261">
          <cell r="A261" t="str">
            <v>Willinger Petra</v>
          </cell>
        </row>
        <row r="262">
          <cell r="A262" t="str">
            <v>Winter Lukas</v>
          </cell>
        </row>
        <row r="263">
          <cell r="A263" t="str">
            <v>Winter Philipp</v>
          </cell>
        </row>
        <row r="264">
          <cell r="A264" t="str">
            <v>Wittner Thomas</v>
          </cell>
        </row>
        <row r="265">
          <cell r="A265" t="str">
            <v>Wlach Andreas</v>
          </cell>
        </row>
        <row r="266">
          <cell r="A266" t="str">
            <v>Wochinger Klaus</v>
          </cell>
        </row>
        <row r="267">
          <cell r="A267" t="str">
            <v>Wölfer Franz</v>
          </cell>
        </row>
        <row r="268">
          <cell r="A268" t="str">
            <v>Zauner Teimuraz</v>
          </cell>
        </row>
        <row r="269">
          <cell r="A269" t="str">
            <v>Zierler Erwin</v>
          </cell>
        </row>
        <row r="270">
          <cell r="A270" t="str">
            <v>Ziska Herbert</v>
          </cell>
        </row>
        <row r="271">
          <cell r="A271" t="str">
            <v>Zwurtschek Mario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3"/>
  <sheetViews>
    <sheetView tabSelected="1" zoomScale="93" zoomScaleNormal="93" workbookViewId="0">
      <selection activeCell="A9" sqref="A9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19.5703125" style="3" customWidth="1"/>
    <col min="5" max="11" width="11.42578125" style="3"/>
    <col min="12" max="12" width="15.42578125" style="3" bestFit="1" customWidth="1"/>
    <col min="13" max="13" width="18.28515625" style="3" customWidth="1"/>
    <col min="14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0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6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7" t="s">
        <v>5</v>
      </c>
      <c r="B9" s="8" t="s">
        <v>17</v>
      </c>
      <c r="C9" s="8" t="s">
        <v>18</v>
      </c>
      <c r="D9" s="8" t="s">
        <v>19</v>
      </c>
      <c r="E9" s="3">
        <v>24</v>
      </c>
      <c r="F9" s="3">
        <v>35</v>
      </c>
      <c r="H9" s="3">
        <v>35</v>
      </c>
      <c r="I9" s="3">
        <v>27</v>
      </c>
      <c r="J9" s="3">
        <f t="shared" ref="J9:J33" si="0">SUM(E9:I9)</f>
        <v>121</v>
      </c>
      <c r="K9" s="17">
        <f t="shared" ref="K9:K33" si="1">COUNTIF(E9:I9,"&gt;0")</f>
        <v>4</v>
      </c>
      <c r="L9" s="17">
        <f t="shared" ref="L9:L33" si="2">IF(K9&lt;5,0,SMALL(E9:I9,1))</f>
        <v>0</v>
      </c>
      <c r="M9" s="17">
        <f t="shared" ref="M9:M33" si="3">SUM(E9:I9)-L9</f>
        <v>121</v>
      </c>
      <c r="N9" s="3">
        <f t="shared" ref="N9:N33" si="4">RANK(M9,$M$9:$M$33,0)</f>
        <v>1</v>
      </c>
    </row>
    <row r="10" spans="1:14" x14ac:dyDescent="0.2">
      <c r="A10" s="9" t="s">
        <v>5</v>
      </c>
      <c r="B10" s="10" t="s">
        <v>9</v>
      </c>
      <c r="C10" s="10" t="s">
        <v>250</v>
      </c>
      <c r="D10" s="10" t="s">
        <v>10</v>
      </c>
      <c r="E10" s="3">
        <v>30</v>
      </c>
      <c r="F10" s="3">
        <v>27</v>
      </c>
      <c r="G10" s="3">
        <v>27</v>
      </c>
      <c r="I10" s="3">
        <v>30</v>
      </c>
      <c r="J10" s="3">
        <f t="shared" si="0"/>
        <v>114</v>
      </c>
      <c r="K10" s="17">
        <f t="shared" si="1"/>
        <v>4</v>
      </c>
      <c r="L10" s="17">
        <f t="shared" si="2"/>
        <v>0</v>
      </c>
      <c r="M10" s="17">
        <f t="shared" si="3"/>
        <v>114</v>
      </c>
      <c r="N10" s="3">
        <f t="shared" si="4"/>
        <v>2</v>
      </c>
    </row>
    <row r="11" spans="1:14" x14ac:dyDescent="0.2">
      <c r="A11" s="9" t="s">
        <v>5</v>
      </c>
      <c r="B11" s="10" t="s">
        <v>6</v>
      </c>
      <c r="C11" s="10" t="s">
        <v>7</v>
      </c>
      <c r="D11" s="10" t="s">
        <v>8</v>
      </c>
      <c r="E11" s="3">
        <v>35</v>
      </c>
      <c r="G11" s="3">
        <v>35</v>
      </c>
      <c r="I11" s="3">
        <v>35</v>
      </c>
      <c r="J11" s="3">
        <f t="shared" si="0"/>
        <v>105</v>
      </c>
      <c r="K11" s="17">
        <f t="shared" si="1"/>
        <v>3</v>
      </c>
      <c r="L11" s="17">
        <f t="shared" si="2"/>
        <v>0</v>
      </c>
      <c r="M11" s="17">
        <f t="shared" si="3"/>
        <v>105</v>
      </c>
      <c r="N11" s="3">
        <f t="shared" si="4"/>
        <v>3</v>
      </c>
    </row>
    <row r="12" spans="1:14" x14ac:dyDescent="0.2">
      <c r="A12" s="9" t="s">
        <v>5</v>
      </c>
      <c r="B12" s="10" t="s">
        <v>201</v>
      </c>
      <c r="C12" s="10" t="s">
        <v>202</v>
      </c>
      <c r="D12" s="10" t="s">
        <v>203</v>
      </c>
      <c r="F12" s="3">
        <v>24</v>
      </c>
      <c r="G12" s="3">
        <v>20</v>
      </c>
      <c r="H12" s="3">
        <v>30</v>
      </c>
      <c r="I12" s="3">
        <v>22</v>
      </c>
      <c r="J12" s="3">
        <f t="shared" si="0"/>
        <v>96</v>
      </c>
      <c r="K12" s="17">
        <f t="shared" si="1"/>
        <v>4</v>
      </c>
      <c r="L12" s="17">
        <f t="shared" si="2"/>
        <v>0</v>
      </c>
      <c r="M12" s="17">
        <f t="shared" si="3"/>
        <v>96</v>
      </c>
      <c r="N12" s="3">
        <f t="shared" si="4"/>
        <v>4</v>
      </c>
    </row>
    <row r="13" spans="1:14" x14ac:dyDescent="0.2">
      <c r="A13" s="9" t="s">
        <v>5</v>
      </c>
      <c r="B13" s="10" t="s">
        <v>11</v>
      </c>
      <c r="C13" s="10" t="s">
        <v>12</v>
      </c>
      <c r="D13" s="10" t="s">
        <v>13</v>
      </c>
      <c r="E13" s="3">
        <v>27</v>
      </c>
      <c r="F13" s="3">
        <v>30</v>
      </c>
      <c r="G13" s="3">
        <v>25</v>
      </c>
      <c r="J13" s="3">
        <f t="shared" si="0"/>
        <v>82</v>
      </c>
      <c r="K13" s="17">
        <f t="shared" si="1"/>
        <v>3</v>
      </c>
      <c r="L13" s="17">
        <f t="shared" si="2"/>
        <v>0</v>
      </c>
      <c r="M13" s="17">
        <f t="shared" si="3"/>
        <v>82</v>
      </c>
      <c r="N13" s="3">
        <f t="shared" si="4"/>
        <v>5</v>
      </c>
    </row>
    <row r="14" spans="1:14" x14ac:dyDescent="0.2">
      <c r="A14" s="9" t="s">
        <v>5</v>
      </c>
      <c r="B14" s="10" t="s">
        <v>20</v>
      </c>
      <c r="C14" s="10" t="s">
        <v>21</v>
      </c>
      <c r="D14" s="10" t="s">
        <v>22</v>
      </c>
      <c r="E14" s="3">
        <v>23</v>
      </c>
      <c r="G14" s="3">
        <v>24</v>
      </c>
      <c r="I14" s="3">
        <v>24</v>
      </c>
      <c r="J14" s="3">
        <f t="shared" si="0"/>
        <v>71</v>
      </c>
      <c r="K14" s="17">
        <f t="shared" si="1"/>
        <v>3</v>
      </c>
      <c r="L14" s="17">
        <f t="shared" si="2"/>
        <v>0</v>
      </c>
      <c r="M14" s="17">
        <f t="shared" si="3"/>
        <v>71</v>
      </c>
      <c r="N14" s="3">
        <f t="shared" si="4"/>
        <v>6</v>
      </c>
    </row>
    <row r="15" spans="1:14" x14ac:dyDescent="0.2">
      <c r="A15" s="9" t="s">
        <v>5</v>
      </c>
      <c r="B15" s="10" t="s">
        <v>33</v>
      </c>
      <c r="C15" s="10" t="s">
        <v>26</v>
      </c>
      <c r="D15" s="10" t="s">
        <v>34</v>
      </c>
      <c r="E15" s="3">
        <v>18</v>
      </c>
      <c r="F15" s="3">
        <v>18</v>
      </c>
      <c r="G15" s="3">
        <v>14</v>
      </c>
      <c r="I15" s="3">
        <v>20</v>
      </c>
      <c r="J15" s="3">
        <f t="shared" si="0"/>
        <v>70</v>
      </c>
      <c r="K15" s="17">
        <f t="shared" si="1"/>
        <v>4</v>
      </c>
      <c r="L15" s="17">
        <f t="shared" si="2"/>
        <v>0</v>
      </c>
      <c r="M15" s="17">
        <f t="shared" si="3"/>
        <v>70</v>
      </c>
      <c r="N15" s="3">
        <f t="shared" si="4"/>
        <v>7</v>
      </c>
    </row>
    <row r="16" spans="1:14" x14ac:dyDescent="0.2">
      <c r="A16" s="9" t="s">
        <v>5</v>
      </c>
      <c r="B16" s="10" t="s">
        <v>25</v>
      </c>
      <c r="C16" s="10" t="s">
        <v>26</v>
      </c>
      <c r="D16" s="10" t="s">
        <v>27</v>
      </c>
      <c r="E16" s="3">
        <v>21</v>
      </c>
      <c r="H16" s="3">
        <v>25</v>
      </c>
      <c r="I16" s="3">
        <v>21</v>
      </c>
      <c r="J16" s="3">
        <f t="shared" si="0"/>
        <v>67</v>
      </c>
      <c r="K16" s="17">
        <f t="shared" si="1"/>
        <v>3</v>
      </c>
      <c r="L16" s="17">
        <f t="shared" si="2"/>
        <v>0</v>
      </c>
      <c r="M16" s="17">
        <f t="shared" si="3"/>
        <v>67</v>
      </c>
      <c r="N16" s="3">
        <f t="shared" si="4"/>
        <v>8</v>
      </c>
    </row>
    <row r="17" spans="1:14" x14ac:dyDescent="0.2">
      <c r="A17" s="9" t="s">
        <v>5</v>
      </c>
      <c r="B17" s="10" t="s">
        <v>23</v>
      </c>
      <c r="C17" s="10" t="s">
        <v>12</v>
      </c>
      <c r="D17" s="10" t="s">
        <v>24</v>
      </c>
      <c r="E17" s="3">
        <v>22</v>
      </c>
      <c r="G17" s="3">
        <v>21</v>
      </c>
      <c r="I17" s="3">
        <v>23</v>
      </c>
      <c r="J17" s="3">
        <f t="shared" si="0"/>
        <v>66</v>
      </c>
      <c r="K17" s="17">
        <f t="shared" si="1"/>
        <v>3</v>
      </c>
      <c r="L17" s="17">
        <f t="shared" si="2"/>
        <v>0</v>
      </c>
      <c r="M17" s="17">
        <f t="shared" si="3"/>
        <v>66</v>
      </c>
      <c r="N17" s="3">
        <f t="shared" si="4"/>
        <v>9</v>
      </c>
    </row>
    <row r="18" spans="1:14" x14ac:dyDescent="0.2">
      <c r="A18" s="9" t="s">
        <v>5</v>
      </c>
      <c r="B18" s="10" t="s">
        <v>28</v>
      </c>
      <c r="C18" s="10" t="s">
        <v>7</v>
      </c>
      <c r="D18" s="10" t="s">
        <v>29</v>
      </c>
      <c r="E18" s="3">
        <v>20</v>
      </c>
      <c r="F18" s="3">
        <v>21</v>
      </c>
      <c r="G18" s="3">
        <v>16</v>
      </c>
      <c r="J18" s="3">
        <f t="shared" si="0"/>
        <v>57</v>
      </c>
      <c r="K18" s="17">
        <f t="shared" si="1"/>
        <v>3</v>
      </c>
      <c r="L18" s="17">
        <f t="shared" si="2"/>
        <v>0</v>
      </c>
      <c r="M18" s="17">
        <f t="shared" si="3"/>
        <v>57</v>
      </c>
      <c r="N18" s="3">
        <f t="shared" si="4"/>
        <v>10</v>
      </c>
    </row>
    <row r="19" spans="1:14" x14ac:dyDescent="0.2">
      <c r="A19" s="9" t="s">
        <v>5</v>
      </c>
      <c r="B19" s="10" t="s">
        <v>204</v>
      </c>
      <c r="C19" s="10" t="s">
        <v>205</v>
      </c>
      <c r="D19" s="10" t="s">
        <v>206</v>
      </c>
      <c r="F19" s="3">
        <v>23</v>
      </c>
      <c r="G19" s="3">
        <v>13</v>
      </c>
      <c r="H19" s="3">
        <v>20</v>
      </c>
      <c r="J19" s="3">
        <f t="shared" si="0"/>
        <v>56</v>
      </c>
      <c r="K19" s="17">
        <f t="shared" si="1"/>
        <v>3</v>
      </c>
      <c r="L19" s="17">
        <f t="shared" si="2"/>
        <v>0</v>
      </c>
      <c r="M19" s="17">
        <f t="shared" si="3"/>
        <v>56</v>
      </c>
      <c r="N19" s="3">
        <f t="shared" si="4"/>
        <v>11</v>
      </c>
    </row>
    <row r="20" spans="1:14" x14ac:dyDescent="0.2">
      <c r="A20" s="9" t="s">
        <v>5</v>
      </c>
      <c r="B20" s="10" t="s">
        <v>251</v>
      </c>
      <c r="C20" s="10" t="s">
        <v>252</v>
      </c>
      <c r="D20" s="10" t="s">
        <v>253</v>
      </c>
      <c r="G20" s="3">
        <v>23</v>
      </c>
      <c r="I20" s="3">
        <v>25</v>
      </c>
      <c r="J20" s="3">
        <f t="shared" si="0"/>
        <v>48</v>
      </c>
      <c r="K20" s="17">
        <f t="shared" si="1"/>
        <v>2</v>
      </c>
      <c r="L20" s="17">
        <f t="shared" si="2"/>
        <v>0</v>
      </c>
      <c r="M20" s="17">
        <f t="shared" si="3"/>
        <v>48</v>
      </c>
      <c r="N20" s="3">
        <f t="shared" si="4"/>
        <v>12</v>
      </c>
    </row>
    <row r="21" spans="1:14" x14ac:dyDescent="0.2">
      <c r="A21" s="9" t="s">
        <v>5</v>
      </c>
      <c r="B21" s="10" t="s">
        <v>14</v>
      </c>
      <c r="C21" s="10" t="s">
        <v>15</v>
      </c>
      <c r="D21" s="10" t="s">
        <v>16</v>
      </c>
      <c r="E21" s="3">
        <v>25</v>
      </c>
      <c r="G21" s="3">
        <v>19</v>
      </c>
      <c r="J21" s="3">
        <f t="shared" si="0"/>
        <v>44</v>
      </c>
      <c r="K21" s="17">
        <f t="shared" si="1"/>
        <v>2</v>
      </c>
      <c r="L21" s="17">
        <f t="shared" si="2"/>
        <v>0</v>
      </c>
      <c r="M21" s="17">
        <f t="shared" si="3"/>
        <v>44</v>
      </c>
      <c r="N21" s="3">
        <f t="shared" si="4"/>
        <v>13</v>
      </c>
    </row>
    <row r="22" spans="1:14" x14ac:dyDescent="0.2">
      <c r="A22" s="9" t="s">
        <v>5</v>
      </c>
      <c r="B22" s="10" t="s">
        <v>30</v>
      </c>
      <c r="C22" s="10" t="s">
        <v>31</v>
      </c>
      <c r="D22" s="10" t="s">
        <v>32</v>
      </c>
      <c r="E22" s="3">
        <v>19</v>
      </c>
      <c r="F22" s="3">
        <v>19</v>
      </c>
      <c r="J22" s="3">
        <f t="shared" si="0"/>
        <v>38</v>
      </c>
      <c r="K22" s="17">
        <f t="shared" si="1"/>
        <v>2</v>
      </c>
      <c r="L22" s="17">
        <f t="shared" si="2"/>
        <v>0</v>
      </c>
      <c r="M22" s="17">
        <f t="shared" si="3"/>
        <v>38</v>
      </c>
      <c r="N22" s="3">
        <f t="shared" si="4"/>
        <v>14</v>
      </c>
    </row>
    <row r="23" spans="1:14" x14ac:dyDescent="0.2">
      <c r="A23" s="9" t="s">
        <v>5</v>
      </c>
      <c r="B23" s="10" t="s">
        <v>210</v>
      </c>
      <c r="C23" s="10" t="s">
        <v>161</v>
      </c>
      <c r="D23" s="10" t="s">
        <v>211</v>
      </c>
      <c r="F23" s="3">
        <v>20</v>
      </c>
      <c r="G23" s="3">
        <v>18</v>
      </c>
      <c r="J23" s="3">
        <f t="shared" si="0"/>
        <v>38</v>
      </c>
      <c r="K23" s="17">
        <f t="shared" si="1"/>
        <v>2</v>
      </c>
      <c r="L23" s="17">
        <f t="shared" si="2"/>
        <v>0</v>
      </c>
      <c r="M23" s="17">
        <f t="shared" si="3"/>
        <v>38</v>
      </c>
      <c r="N23" s="3">
        <f t="shared" si="4"/>
        <v>14</v>
      </c>
    </row>
    <row r="24" spans="1:14" x14ac:dyDescent="0.2">
      <c r="A24" s="9" t="s">
        <v>5</v>
      </c>
      <c r="B24" s="10" t="s">
        <v>254</v>
      </c>
      <c r="C24" s="10" t="s">
        <v>255</v>
      </c>
      <c r="D24" s="10" t="s">
        <v>256</v>
      </c>
      <c r="G24" s="3">
        <v>17</v>
      </c>
      <c r="H24" s="3">
        <v>21</v>
      </c>
      <c r="J24" s="3">
        <f t="shared" si="0"/>
        <v>38</v>
      </c>
      <c r="K24" s="17">
        <f t="shared" si="1"/>
        <v>2</v>
      </c>
      <c r="L24" s="17">
        <f t="shared" si="2"/>
        <v>0</v>
      </c>
      <c r="M24" s="17">
        <f t="shared" si="3"/>
        <v>38</v>
      </c>
      <c r="N24" s="3">
        <f t="shared" si="4"/>
        <v>14</v>
      </c>
    </row>
    <row r="25" spans="1:14" x14ac:dyDescent="0.2">
      <c r="A25" s="9" t="s">
        <v>5</v>
      </c>
      <c r="B25" s="10" t="s">
        <v>247</v>
      </c>
      <c r="C25" s="10" t="s">
        <v>248</v>
      </c>
      <c r="D25" s="10" t="s">
        <v>249</v>
      </c>
      <c r="G25" s="3">
        <v>30</v>
      </c>
      <c r="J25" s="3">
        <f t="shared" si="0"/>
        <v>30</v>
      </c>
      <c r="K25" s="17">
        <f t="shared" si="1"/>
        <v>1</v>
      </c>
      <c r="L25" s="17">
        <f t="shared" si="2"/>
        <v>0</v>
      </c>
      <c r="M25" s="17">
        <f t="shared" si="3"/>
        <v>30</v>
      </c>
      <c r="N25" s="3">
        <f t="shared" si="4"/>
        <v>17</v>
      </c>
    </row>
    <row r="26" spans="1:14" x14ac:dyDescent="0.2">
      <c r="A26" s="9" t="s">
        <v>5</v>
      </c>
      <c r="B26" s="10" t="s">
        <v>293</v>
      </c>
      <c r="C26" s="10" t="s">
        <v>294</v>
      </c>
      <c r="D26" s="10"/>
      <c r="H26" s="3">
        <v>27</v>
      </c>
      <c r="J26" s="3">
        <f t="shared" si="0"/>
        <v>27</v>
      </c>
      <c r="K26" s="17">
        <f t="shared" si="1"/>
        <v>1</v>
      </c>
      <c r="L26" s="17">
        <f t="shared" si="2"/>
        <v>0</v>
      </c>
      <c r="M26" s="17">
        <f t="shared" si="3"/>
        <v>27</v>
      </c>
      <c r="N26" s="3">
        <f t="shared" si="4"/>
        <v>18</v>
      </c>
    </row>
    <row r="27" spans="1:14" x14ac:dyDescent="0.2">
      <c r="A27" s="9" t="s">
        <v>5</v>
      </c>
      <c r="B27" s="10" t="s">
        <v>198</v>
      </c>
      <c r="C27" s="10" t="s">
        <v>199</v>
      </c>
      <c r="D27" s="10" t="s">
        <v>200</v>
      </c>
      <c r="F27" s="3">
        <v>25</v>
      </c>
      <c r="J27" s="3">
        <f t="shared" si="0"/>
        <v>25</v>
      </c>
      <c r="K27" s="17">
        <f t="shared" si="1"/>
        <v>1</v>
      </c>
      <c r="L27" s="17">
        <f t="shared" si="2"/>
        <v>0</v>
      </c>
      <c r="M27" s="17">
        <f t="shared" si="3"/>
        <v>25</v>
      </c>
      <c r="N27" s="3">
        <f t="shared" si="4"/>
        <v>19</v>
      </c>
    </row>
    <row r="28" spans="1:14" x14ac:dyDescent="0.2">
      <c r="A28" s="9" t="s">
        <v>5</v>
      </c>
      <c r="B28" s="10" t="s">
        <v>295</v>
      </c>
      <c r="C28" s="10" t="s">
        <v>296</v>
      </c>
      <c r="D28" s="10"/>
      <c r="H28" s="3">
        <v>24</v>
      </c>
      <c r="J28" s="3">
        <f t="shared" si="0"/>
        <v>24</v>
      </c>
      <c r="K28" s="17">
        <f t="shared" si="1"/>
        <v>1</v>
      </c>
      <c r="L28" s="17">
        <f t="shared" si="2"/>
        <v>0</v>
      </c>
      <c r="M28" s="17">
        <f t="shared" si="3"/>
        <v>24</v>
      </c>
      <c r="N28" s="3">
        <f t="shared" si="4"/>
        <v>20</v>
      </c>
    </row>
    <row r="29" spans="1:14" x14ac:dyDescent="0.2">
      <c r="A29" s="9" t="s">
        <v>5</v>
      </c>
      <c r="B29" s="10" t="s">
        <v>297</v>
      </c>
      <c r="C29" s="10" t="s">
        <v>69</v>
      </c>
      <c r="D29" s="10"/>
      <c r="H29" s="3">
        <v>23</v>
      </c>
      <c r="J29" s="3">
        <f t="shared" si="0"/>
        <v>23</v>
      </c>
      <c r="K29" s="17">
        <f t="shared" si="1"/>
        <v>1</v>
      </c>
      <c r="L29" s="17">
        <f t="shared" si="2"/>
        <v>0</v>
      </c>
      <c r="M29" s="17">
        <f t="shared" si="3"/>
        <v>23</v>
      </c>
      <c r="N29" s="3">
        <f t="shared" si="4"/>
        <v>21</v>
      </c>
    </row>
    <row r="30" spans="1:14" x14ac:dyDescent="0.2">
      <c r="A30" s="9" t="s">
        <v>5</v>
      </c>
      <c r="B30" s="10" t="s">
        <v>158</v>
      </c>
      <c r="C30" s="10" t="s">
        <v>12</v>
      </c>
      <c r="D30" s="10" t="s">
        <v>159</v>
      </c>
      <c r="G30" s="3">
        <v>22</v>
      </c>
      <c r="J30" s="3">
        <f t="shared" si="0"/>
        <v>22</v>
      </c>
      <c r="K30" s="17">
        <f t="shared" si="1"/>
        <v>1</v>
      </c>
      <c r="L30" s="17">
        <f t="shared" si="2"/>
        <v>0</v>
      </c>
      <c r="M30" s="17">
        <f t="shared" si="3"/>
        <v>22</v>
      </c>
      <c r="N30" s="3">
        <f t="shared" si="4"/>
        <v>22</v>
      </c>
    </row>
    <row r="31" spans="1:14" x14ac:dyDescent="0.2">
      <c r="A31" s="9" t="s">
        <v>5</v>
      </c>
      <c r="B31" s="10" t="s">
        <v>298</v>
      </c>
      <c r="C31" s="10" t="s">
        <v>299</v>
      </c>
      <c r="D31" s="10"/>
      <c r="H31" s="3">
        <v>22</v>
      </c>
      <c r="J31" s="3">
        <f t="shared" si="0"/>
        <v>22</v>
      </c>
      <c r="K31" s="17">
        <f t="shared" si="1"/>
        <v>1</v>
      </c>
      <c r="L31" s="17">
        <f t="shared" si="2"/>
        <v>0</v>
      </c>
      <c r="M31" s="17">
        <f t="shared" si="3"/>
        <v>22</v>
      </c>
      <c r="N31" s="3">
        <f t="shared" si="4"/>
        <v>22</v>
      </c>
    </row>
    <row r="32" spans="1:14" x14ac:dyDescent="0.2">
      <c r="A32" s="9" t="s">
        <v>5</v>
      </c>
      <c r="B32" s="10" t="s">
        <v>207</v>
      </c>
      <c r="C32" s="10" t="s">
        <v>208</v>
      </c>
      <c r="D32" s="10" t="s">
        <v>209</v>
      </c>
      <c r="F32" s="3">
        <v>22</v>
      </c>
      <c r="J32" s="3">
        <f t="shared" si="0"/>
        <v>22</v>
      </c>
      <c r="K32" s="17">
        <f t="shared" si="1"/>
        <v>1</v>
      </c>
      <c r="L32" s="17">
        <f t="shared" si="2"/>
        <v>0</v>
      </c>
      <c r="M32" s="17">
        <f t="shared" si="3"/>
        <v>22</v>
      </c>
      <c r="N32" s="3">
        <f t="shared" si="4"/>
        <v>22</v>
      </c>
    </row>
    <row r="33" spans="1:14" x14ac:dyDescent="0.2">
      <c r="A33" s="9" t="s">
        <v>5</v>
      </c>
      <c r="B33" s="10" t="s">
        <v>257</v>
      </c>
      <c r="C33" s="10" t="s">
        <v>258</v>
      </c>
      <c r="D33" s="10" t="s">
        <v>259</v>
      </c>
      <c r="G33" s="3">
        <v>15</v>
      </c>
      <c r="J33" s="3">
        <f t="shared" si="0"/>
        <v>15</v>
      </c>
      <c r="K33" s="17">
        <f t="shared" si="1"/>
        <v>1</v>
      </c>
      <c r="L33" s="17">
        <f t="shared" si="2"/>
        <v>0</v>
      </c>
      <c r="M33" s="17">
        <f t="shared" si="3"/>
        <v>15</v>
      </c>
      <c r="N33" s="3">
        <f t="shared" si="4"/>
        <v>25</v>
      </c>
    </row>
  </sheetData>
  <sortState ref="A9:N33">
    <sortCondition ref="N9:N33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7"/>
  <sheetViews>
    <sheetView zoomScale="93" zoomScaleNormal="93" workbookViewId="0">
      <selection activeCell="G5" sqref="G5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21.5703125" style="3" customWidth="1"/>
    <col min="5" max="11" width="11.42578125" style="3"/>
    <col min="12" max="12" width="15.42578125" style="3" bestFit="1" customWidth="1"/>
    <col min="13" max="13" width="14.5703125" style="3" bestFit="1" customWidth="1"/>
    <col min="14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35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8" t="s">
        <v>36</v>
      </c>
      <c r="B9" s="8" t="s">
        <v>37</v>
      </c>
      <c r="C9" s="8" t="s">
        <v>38</v>
      </c>
      <c r="D9" s="8" t="s">
        <v>39</v>
      </c>
      <c r="E9" s="3">
        <v>35</v>
      </c>
      <c r="G9" s="3">
        <v>35</v>
      </c>
      <c r="H9" s="3">
        <v>35</v>
      </c>
      <c r="I9" s="3">
        <v>35</v>
      </c>
      <c r="J9" s="3">
        <f t="shared" ref="J9:J37" si="0">SUM(E9:I9)</f>
        <v>140</v>
      </c>
      <c r="K9" s="17">
        <f t="shared" ref="K9:K37" si="1">COUNTIF(E9:I9,"&gt;0")</f>
        <v>4</v>
      </c>
      <c r="L9" s="17">
        <f t="shared" ref="L9:L37" si="2">IF(K9&lt;5,0,SMALL(E9:I9,1))</f>
        <v>0</v>
      </c>
      <c r="M9" s="17">
        <f t="shared" ref="M9:M37" si="3">SUM(E9:I9)-L9</f>
        <v>140</v>
      </c>
      <c r="N9" s="3">
        <f t="shared" ref="N9:N37" si="4">RANK(M9,$M$9:$M$38,0)</f>
        <v>1</v>
      </c>
    </row>
    <row r="10" spans="1:14" x14ac:dyDescent="0.2">
      <c r="A10" s="10" t="s">
        <v>36</v>
      </c>
      <c r="B10" s="10" t="s">
        <v>43</v>
      </c>
      <c r="C10" s="10" t="s">
        <v>44</v>
      </c>
      <c r="D10" s="10" t="s">
        <v>45</v>
      </c>
      <c r="E10" s="3">
        <v>27</v>
      </c>
      <c r="F10" s="3">
        <v>35</v>
      </c>
      <c r="G10" s="3">
        <v>30</v>
      </c>
      <c r="H10" s="3">
        <v>30</v>
      </c>
      <c r="I10" s="3">
        <v>30</v>
      </c>
      <c r="J10" s="3">
        <f t="shared" si="0"/>
        <v>152</v>
      </c>
      <c r="K10" s="17">
        <f t="shared" si="1"/>
        <v>5</v>
      </c>
      <c r="L10" s="17">
        <f t="shared" si="2"/>
        <v>27</v>
      </c>
      <c r="M10" s="17">
        <f t="shared" si="3"/>
        <v>125</v>
      </c>
      <c r="N10" s="3">
        <f t="shared" si="4"/>
        <v>2</v>
      </c>
    </row>
    <row r="11" spans="1:14" x14ac:dyDescent="0.2">
      <c r="A11" s="10" t="s">
        <v>36</v>
      </c>
      <c r="B11" s="10" t="s">
        <v>46</v>
      </c>
      <c r="C11" s="10" t="s">
        <v>47</v>
      </c>
      <c r="D11" s="10" t="s">
        <v>48</v>
      </c>
      <c r="E11" s="3">
        <v>25</v>
      </c>
      <c r="F11" s="3">
        <v>30</v>
      </c>
      <c r="G11" s="3">
        <v>27</v>
      </c>
      <c r="H11" s="3">
        <v>27</v>
      </c>
      <c r="I11" s="3">
        <v>27</v>
      </c>
      <c r="J11" s="3">
        <f t="shared" si="0"/>
        <v>136</v>
      </c>
      <c r="K11" s="17">
        <f t="shared" si="1"/>
        <v>5</v>
      </c>
      <c r="L11" s="17">
        <f t="shared" si="2"/>
        <v>25</v>
      </c>
      <c r="M11" s="17">
        <f t="shared" si="3"/>
        <v>111</v>
      </c>
      <c r="N11" s="3">
        <f t="shared" si="4"/>
        <v>3</v>
      </c>
    </row>
    <row r="12" spans="1:14" x14ac:dyDescent="0.2">
      <c r="A12" s="10" t="s">
        <v>36</v>
      </c>
      <c r="B12" s="10" t="s">
        <v>213</v>
      </c>
      <c r="C12" s="10" t="s">
        <v>26</v>
      </c>
      <c r="D12" s="10" t="s">
        <v>214</v>
      </c>
      <c r="F12" s="3">
        <v>27</v>
      </c>
      <c r="G12" s="3">
        <v>25</v>
      </c>
      <c r="H12" s="3">
        <v>25</v>
      </c>
      <c r="I12" s="3">
        <v>24</v>
      </c>
      <c r="J12" s="3">
        <f t="shared" si="0"/>
        <v>101</v>
      </c>
      <c r="K12" s="17">
        <f t="shared" si="1"/>
        <v>4</v>
      </c>
      <c r="L12" s="17">
        <f t="shared" si="2"/>
        <v>0</v>
      </c>
      <c r="M12" s="17">
        <f t="shared" si="3"/>
        <v>101</v>
      </c>
      <c r="N12" s="3">
        <f t="shared" si="4"/>
        <v>4</v>
      </c>
    </row>
    <row r="13" spans="1:14" x14ac:dyDescent="0.2">
      <c r="A13" s="10" t="s">
        <v>36</v>
      </c>
      <c r="B13" s="10" t="s">
        <v>77</v>
      </c>
      <c r="C13" s="10" t="s">
        <v>26</v>
      </c>
      <c r="D13" s="10" t="s">
        <v>78</v>
      </c>
      <c r="E13" s="3">
        <v>13</v>
      </c>
      <c r="F13" s="3">
        <v>25</v>
      </c>
      <c r="G13" s="3">
        <v>24</v>
      </c>
      <c r="H13" s="3">
        <v>24</v>
      </c>
      <c r="I13" s="3">
        <v>25</v>
      </c>
      <c r="J13" s="3">
        <f t="shared" si="0"/>
        <v>111</v>
      </c>
      <c r="K13" s="17">
        <f t="shared" si="1"/>
        <v>5</v>
      </c>
      <c r="L13" s="17">
        <f t="shared" si="2"/>
        <v>13</v>
      </c>
      <c r="M13" s="17">
        <f t="shared" si="3"/>
        <v>98</v>
      </c>
      <c r="N13" s="3">
        <f t="shared" si="4"/>
        <v>5</v>
      </c>
    </row>
    <row r="14" spans="1:14" x14ac:dyDescent="0.2">
      <c r="A14" s="10" t="s">
        <v>36</v>
      </c>
      <c r="B14" s="10" t="s">
        <v>49</v>
      </c>
      <c r="C14" s="10" t="s">
        <v>50</v>
      </c>
      <c r="D14" s="10" t="s">
        <v>51</v>
      </c>
      <c r="E14" s="3">
        <v>24</v>
      </c>
      <c r="F14" s="3">
        <v>24</v>
      </c>
      <c r="G14" s="3">
        <v>23</v>
      </c>
      <c r="H14" s="3">
        <v>20</v>
      </c>
      <c r="I14" s="3">
        <v>21</v>
      </c>
      <c r="J14" s="3">
        <f t="shared" si="0"/>
        <v>112</v>
      </c>
      <c r="K14" s="17">
        <f t="shared" si="1"/>
        <v>5</v>
      </c>
      <c r="L14" s="17">
        <f t="shared" si="2"/>
        <v>20</v>
      </c>
      <c r="M14" s="17">
        <f t="shared" si="3"/>
        <v>92</v>
      </c>
      <c r="N14" s="3">
        <f t="shared" si="4"/>
        <v>6</v>
      </c>
    </row>
    <row r="15" spans="1:14" x14ac:dyDescent="0.2">
      <c r="A15" s="10" t="s">
        <v>36</v>
      </c>
      <c r="B15" s="10" t="s">
        <v>215</v>
      </c>
      <c r="C15" s="10" t="s">
        <v>26</v>
      </c>
      <c r="D15" s="10" t="s">
        <v>216</v>
      </c>
      <c r="F15" s="3">
        <v>23</v>
      </c>
      <c r="G15" s="3">
        <v>20</v>
      </c>
      <c r="H15" s="3">
        <v>23</v>
      </c>
      <c r="I15" s="3">
        <v>19</v>
      </c>
      <c r="J15" s="3">
        <f t="shared" si="0"/>
        <v>85</v>
      </c>
      <c r="K15" s="17">
        <f t="shared" si="1"/>
        <v>4</v>
      </c>
      <c r="L15" s="17">
        <f t="shared" si="2"/>
        <v>0</v>
      </c>
      <c r="M15" s="17">
        <f t="shared" si="3"/>
        <v>85</v>
      </c>
      <c r="N15" s="3">
        <f t="shared" si="4"/>
        <v>7</v>
      </c>
    </row>
    <row r="16" spans="1:14" x14ac:dyDescent="0.2">
      <c r="A16" s="10" t="s">
        <v>36</v>
      </c>
      <c r="B16" s="10" t="s">
        <v>57</v>
      </c>
      <c r="C16" s="10" t="s">
        <v>300</v>
      </c>
      <c r="D16" s="10" t="s">
        <v>59</v>
      </c>
      <c r="E16" s="3">
        <v>21</v>
      </c>
      <c r="G16" s="3">
        <v>18</v>
      </c>
      <c r="H16" s="3">
        <v>22</v>
      </c>
      <c r="I16" s="3">
        <v>20</v>
      </c>
      <c r="J16" s="3">
        <f t="shared" si="0"/>
        <v>81</v>
      </c>
      <c r="K16" s="17">
        <f t="shared" si="1"/>
        <v>4</v>
      </c>
      <c r="L16" s="17">
        <f t="shared" si="2"/>
        <v>0</v>
      </c>
      <c r="M16" s="17">
        <f t="shared" si="3"/>
        <v>81</v>
      </c>
      <c r="N16" s="3">
        <f t="shared" si="4"/>
        <v>8</v>
      </c>
    </row>
    <row r="17" spans="1:14" x14ac:dyDescent="0.2">
      <c r="A17" s="10" t="s">
        <v>36</v>
      </c>
      <c r="B17" s="10" t="s">
        <v>54</v>
      </c>
      <c r="C17" s="10" t="s">
        <v>55</v>
      </c>
      <c r="D17" s="10" t="s">
        <v>56</v>
      </c>
      <c r="E17" s="3">
        <v>22</v>
      </c>
      <c r="G17" s="3">
        <v>17</v>
      </c>
      <c r="H17" s="3">
        <v>19</v>
      </c>
      <c r="I17" s="3">
        <v>18</v>
      </c>
      <c r="J17" s="3">
        <f t="shared" si="0"/>
        <v>76</v>
      </c>
      <c r="K17" s="17">
        <f t="shared" si="1"/>
        <v>4</v>
      </c>
      <c r="L17" s="17">
        <f t="shared" si="2"/>
        <v>0</v>
      </c>
      <c r="M17" s="17">
        <f t="shared" si="3"/>
        <v>76</v>
      </c>
      <c r="N17" s="3">
        <f t="shared" si="4"/>
        <v>9</v>
      </c>
    </row>
    <row r="18" spans="1:14" x14ac:dyDescent="0.2">
      <c r="A18" s="10" t="s">
        <v>36</v>
      </c>
      <c r="B18" s="10" t="s">
        <v>62</v>
      </c>
      <c r="C18" s="10" t="s">
        <v>63</v>
      </c>
      <c r="D18" s="10" t="s">
        <v>64</v>
      </c>
      <c r="E18" s="3">
        <v>19</v>
      </c>
      <c r="F18" s="3">
        <v>20</v>
      </c>
      <c r="G18" s="3">
        <v>16</v>
      </c>
      <c r="H18" s="3">
        <v>17</v>
      </c>
      <c r="I18" s="3">
        <v>17</v>
      </c>
      <c r="J18" s="3">
        <f t="shared" si="0"/>
        <v>89</v>
      </c>
      <c r="K18" s="17">
        <f t="shared" si="1"/>
        <v>5</v>
      </c>
      <c r="L18" s="17">
        <f t="shared" si="2"/>
        <v>16</v>
      </c>
      <c r="M18" s="17">
        <f t="shared" si="3"/>
        <v>73</v>
      </c>
      <c r="N18" s="3">
        <f t="shared" si="4"/>
        <v>10</v>
      </c>
    </row>
    <row r="19" spans="1:14" x14ac:dyDescent="0.2">
      <c r="A19" s="10" t="s">
        <v>36</v>
      </c>
      <c r="B19" s="10" t="s">
        <v>68</v>
      </c>
      <c r="C19" s="10" t="s">
        <v>69</v>
      </c>
      <c r="D19" s="10" t="s">
        <v>70</v>
      </c>
      <c r="E19" s="3">
        <v>17</v>
      </c>
      <c r="F19" s="3">
        <v>19</v>
      </c>
      <c r="G19" s="3">
        <v>15</v>
      </c>
      <c r="H19" s="3">
        <v>18</v>
      </c>
      <c r="I19" s="3">
        <v>15</v>
      </c>
      <c r="J19" s="3">
        <f t="shared" si="0"/>
        <v>84</v>
      </c>
      <c r="K19" s="17">
        <f t="shared" si="1"/>
        <v>5</v>
      </c>
      <c r="L19" s="17">
        <f t="shared" si="2"/>
        <v>15</v>
      </c>
      <c r="M19" s="17">
        <f t="shared" si="3"/>
        <v>69</v>
      </c>
      <c r="N19" s="3">
        <f t="shared" si="4"/>
        <v>11</v>
      </c>
    </row>
    <row r="20" spans="1:14" x14ac:dyDescent="0.2">
      <c r="A20" s="10" t="s">
        <v>36</v>
      </c>
      <c r="B20" s="10" t="s">
        <v>71</v>
      </c>
      <c r="C20" s="10" t="s">
        <v>72</v>
      </c>
      <c r="D20" s="10" t="s">
        <v>73</v>
      </c>
      <c r="E20" s="3">
        <v>16</v>
      </c>
      <c r="F20" s="3">
        <v>21</v>
      </c>
      <c r="G20" s="3">
        <v>13</v>
      </c>
      <c r="H20" s="3">
        <v>14</v>
      </c>
      <c r="I20" s="3">
        <v>14</v>
      </c>
      <c r="J20" s="3">
        <f t="shared" si="0"/>
        <v>78</v>
      </c>
      <c r="K20" s="17">
        <f t="shared" si="1"/>
        <v>5</v>
      </c>
      <c r="L20" s="17">
        <f t="shared" si="2"/>
        <v>13</v>
      </c>
      <c r="M20" s="17">
        <f t="shared" si="3"/>
        <v>65</v>
      </c>
      <c r="N20" s="3">
        <f t="shared" si="4"/>
        <v>12</v>
      </c>
    </row>
    <row r="21" spans="1:14" x14ac:dyDescent="0.2">
      <c r="A21" s="10" t="s">
        <v>36</v>
      </c>
      <c r="B21" s="10" t="s">
        <v>75</v>
      </c>
      <c r="C21" s="10" t="s">
        <v>58</v>
      </c>
      <c r="D21" s="10" t="s">
        <v>76</v>
      </c>
      <c r="E21" s="3">
        <v>14</v>
      </c>
      <c r="G21" s="3">
        <v>12</v>
      </c>
      <c r="H21" s="3">
        <v>13</v>
      </c>
      <c r="I21" s="3">
        <v>13</v>
      </c>
      <c r="J21" s="3">
        <f t="shared" si="0"/>
        <v>52</v>
      </c>
      <c r="K21" s="17">
        <f t="shared" si="1"/>
        <v>4</v>
      </c>
      <c r="L21" s="17">
        <f t="shared" si="2"/>
        <v>0</v>
      </c>
      <c r="M21" s="17">
        <f t="shared" si="3"/>
        <v>52</v>
      </c>
      <c r="N21" s="3">
        <f t="shared" si="4"/>
        <v>13</v>
      </c>
    </row>
    <row r="22" spans="1:14" x14ac:dyDescent="0.2">
      <c r="A22" s="10" t="s">
        <v>36</v>
      </c>
      <c r="B22" s="10" t="s">
        <v>260</v>
      </c>
      <c r="C22" s="10" t="s">
        <v>261</v>
      </c>
      <c r="D22" s="10" t="s">
        <v>150</v>
      </c>
      <c r="G22" s="3">
        <v>22</v>
      </c>
      <c r="I22" s="3">
        <v>23</v>
      </c>
      <c r="J22" s="3">
        <f t="shared" si="0"/>
        <v>45</v>
      </c>
      <c r="K22" s="17">
        <f t="shared" si="1"/>
        <v>2</v>
      </c>
      <c r="L22" s="17">
        <f t="shared" si="2"/>
        <v>0</v>
      </c>
      <c r="M22" s="17">
        <f t="shared" si="3"/>
        <v>45</v>
      </c>
      <c r="N22" s="3">
        <f t="shared" si="4"/>
        <v>14</v>
      </c>
    </row>
    <row r="23" spans="1:14" x14ac:dyDescent="0.2">
      <c r="A23" s="10" t="s">
        <v>36</v>
      </c>
      <c r="B23" s="10" t="s">
        <v>60</v>
      </c>
      <c r="C23" s="10" t="s">
        <v>12</v>
      </c>
      <c r="D23" s="10" t="s">
        <v>61</v>
      </c>
      <c r="E23" s="3">
        <v>20</v>
      </c>
      <c r="G23" s="3">
        <v>19</v>
      </c>
      <c r="J23" s="3">
        <f t="shared" si="0"/>
        <v>39</v>
      </c>
      <c r="K23" s="17">
        <f t="shared" si="1"/>
        <v>2</v>
      </c>
      <c r="L23" s="17">
        <f t="shared" si="2"/>
        <v>0</v>
      </c>
      <c r="M23" s="17">
        <f t="shared" si="3"/>
        <v>39</v>
      </c>
      <c r="N23" s="3">
        <f t="shared" si="4"/>
        <v>15</v>
      </c>
    </row>
    <row r="24" spans="1:14" x14ac:dyDescent="0.2">
      <c r="A24" s="10" t="s">
        <v>36</v>
      </c>
      <c r="B24" s="10" t="s">
        <v>303</v>
      </c>
      <c r="C24" s="10" t="s">
        <v>304</v>
      </c>
      <c r="D24" s="16" t="s">
        <v>306</v>
      </c>
      <c r="H24" s="3">
        <v>15</v>
      </c>
      <c r="I24" s="3">
        <v>16</v>
      </c>
      <c r="J24" s="3">
        <f t="shared" si="0"/>
        <v>31</v>
      </c>
      <c r="K24" s="17">
        <f t="shared" si="1"/>
        <v>2</v>
      </c>
      <c r="L24" s="17">
        <f t="shared" si="2"/>
        <v>0</v>
      </c>
      <c r="M24" s="17">
        <f t="shared" si="3"/>
        <v>31</v>
      </c>
      <c r="N24" s="3">
        <f t="shared" si="4"/>
        <v>16</v>
      </c>
    </row>
    <row r="25" spans="1:14" x14ac:dyDescent="0.2">
      <c r="A25" s="10" t="s">
        <v>36</v>
      </c>
      <c r="B25" s="10" t="s">
        <v>40</v>
      </c>
      <c r="C25" s="10" t="s">
        <v>41</v>
      </c>
      <c r="D25" s="10" t="s">
        <v>42</v>
      </c>
      <c r="E25" s="3">
        <v>30</v>
      </c>
      <c r="J25" s="3">
        <f t="shared" si="0"/>
        <v>30</v>
      </c>
      <c r="K25" s="17">
        <f t="shared" si="1"/>
        <v>1</v>
      </c>
      <c r="L25" s="17">
        <f t="shared" si="2"/>
        <v>0</v>
      </c>
      <c r="M25" s="17">
        <f t="shared" si="3"/>
        <v>30</v>
      </c>
      <c r="N25" s="3">
        <f t="shared" si="4"/>
        <v>17</v>
      </c>
    </row>
    <row r="26" spans="1:14" x14ac:dyDescent="0.2">
      <c r="A26" s="10" t="s">
        <v>36</v>
      </c>
      <c r="B26" s="10" t="s">
        <v>305</v>
      </c>
      <c r="C26" s="10" t="s">
        <v>58</v>
      </c>
      <c r="D26" s="16" t="s">
        <v>76</v>
      </c>
      <c r="H26" s="3">
        <v>12</v>
      </c>
      <c r="I26" s="3">
        <v>12</v>
      </c>
      <c r="J26" s="3">
        <f t="shared" si="0"/>
        <v>24</v>
      </c>
      <c r="K26" s="17">
        <f t="shared" si="1"/>
        <v>2</v>
      </c>
      <c r="L26" s="17">
        <f t="shared" si="2"/>
        <v>0</v>
      </c>
      <c r="M26" s="17">
        <f t="shared" si="3"/>
        <v>24</v>
      </c>
      <c r="N26" s="3">
        <f t="shared" si="4"/>
        <v>18</v>
      </c>
    </row>
    <row r="27" spans="1:14" x14ac:dyDescent="0.2">
      <c r="A27" s="10" t="s">
        <v>36</v>
      </c>
      <c r="B27" s="10" t="s">
        <v>52</v>
      </c>
      <c r="C27" s="10" t="s">
        <v>53</v>
      </c>
      <c r="D27" s="10">
        <v>1968</v>
      </c>
      <c r="E27" s="3">
        <v>23</v>
      </c>
      <c r="J27" s="3">
        <f t="shared" si="0"/>
        <v>23</v>
      </c>
      <c r="K27" s="17">
        <f t="shared" si="1"/>
        <v>1</v>
      </c>
      <c r="L27" s="17">
        <f t="shared" si="2"/>
        <v>0</v>
      </c>
      <c r="M27" s="17">
        <f t="shared" si="3"/>
        <v>23</v>
      </c>
      <c r="N27" s="3">
        <f t="shared" si="4"/>
        <v>19</v>
      </c>
    </row>
    <row r="28" spans="1:14" x14ac:dyDescent="0.2">
      <c r="A28" s="10" t="s">
        <v>36</v>
      </c>
      <c r="B28" s="10" t="s">
        <v>217</v>
      </c>
      <c r="C28" s="10" t="s">
        <v>185</v>
      </c>
      <c r="D28" s="10" t="s">
        <v>218</v>
      </c>
      <c r="F28" s="3">
        <v>22</v>
      </c>
      <c r="J28" s="3">
        <f t="shared" si="0"/>
        <v>22</v>
      </c>
      <c r="K28" s="17">
        <f t="shared" si="1"/>
        <v>1</v>
      </c>
      <c r="L28" s="17">
        <f t="shared" si="2"/>
        <v>0</v>
      </c>
      <c r="M28" s="17">
        <f t="shared" si="3"/>
        <v>22</v>
      </c>
      <c r="N28" s="3">
        <f t="shared" si="4"/>
        <v>20</v>
      </c>
    </row>
    <row r="29" spans="1:14" x14ac:dyDescent="0.2">
      <c r="A29" s="10" t="s">
        <v>36</v>
      </c>
      <c r="B29" s="10" t="s">
        <v>320</v>
      </c>
      <c r="C29" s="10" t="s">
        <v>321</v>
      </c>
      <c r="D29" s="16">
        <v>1968</v>
      </c>
      <c r="I29" s="3">
        <v>22</v>
      </c>
      <c r="J29" s="3">
        <f t="shared" si="0"/>
        <v>22</v>
      </c>
      <c r="K29" s="17">
        <f t="shared" si="1"/>
        <v>1</v>
      </c>
      <c r="L29" s="17">
        <f t="shared" si="2"/>
        <v>0</v>
      </c>
      <c r="M29" s="17">
        <f t="shared" si="3"/>
        <v>22</v>
      </c>
      <c r="N29" s="3">
        <f t="shared" si="4"/>
        <v>20</v>
      </c>
    </row>
    <row r="30" spans="1:14" x14ac:dyDescent="0.2">
      <c r="A30" s="10" t="s">
        <v>36</v>
      </c>
      <c r="B30" s="10" t="s">
        <v>301</v>
      </c>
      <c r="C30" s="10" t="s">
        <v>142</v>
      </c>
      <c r="D30" s="16" t="s">
        <v>76</v>
      </c>
      <c r="H30" s="3">
        <v>21</v>
      </c>
      <c r="J30" s="3">
        <f t="shared" si="0"/>
        <v>21</v>
      </c>
      <c r="K30" s="17">
        <f t="shared" si="1"/>
        <v>1</v>
      </c>
      <c r="L30" s="17">
        <f t="shared" si="2"/>
        <v>0</v>
      </c>
      <c r="M30" s="17">
        <f t="shared" si="3"/>
        <v>21</v>
      </c>
      <c r="N30" s="3">
        <f t="shared" si="4"/>
        <v>22</v>
      </c>
    </row>
    <row r="31" spans="1:14" x14ac:dyDescent="0.2">
      <c r="A31" s="10" t="s">
        <v>36</v>
      </c>
      <c r="B31" s="10" t="s">
        <v>262</v>
      </c>
      <c r="C31" s="10" t="s">
        <v>26</v>
      </c>
      <c r="D31" s="10" t="s">
        <v>263</v>
      </c>
      <c r="G31" s="3">
        <v>21</v>
      </c>
      <c r="J31" s="3">
        <f t="shared" si="0"/>
        <v>21</v>
      </c>
      <c r="K31" s="17">
        <f t="shared" si="1"/>
        <v>1</v>
      </c>
      <c r="L31" s="17">
        <f t="shared" si="2"/>
        <v>0</v>
      </c>
      <c r="M31" s="17">
        <f t="shared" si="3"/>
        <v>21</v>
      </c>
      <c r="N31" s="3">
        <f t="shared" si="4"/>
        <v>22</v>
      </c>
    </row>
    <row r="32" spans="1:14" x14ac:dyDescent="0.2">
      <c r="A32" s="10" t="s">
        <v>36</v>
      </c>
      <c r="B32" s="10" t="s">
        <v>65</v>
      </c>
      <c r="C32" s="10" t="s">
        <v>66</v>
      </c>
      <c r="D32" s="10" t="s">
        <v>67</v>
      </c>
      <c r="E32" s="3">
        <v>18</v>
      </c>
      <c r="J32" s="3">
        <f t="shared" si="0"/>
        <v>18</v>
      </c>
      <c r="K32" s="17">
        <f t="shared" si="1"/>
        <v>1</v>
      </c>
      <c r="L32" s="17">
        <f t="shared" si="2"/>
        <v>0</v>
      </c>
      <c r="M32" s="17">
        <f t="shared" si="3"/>
        <v>18</v>
      </c>
      <c r="N32" s="3">
        <f t="shared" si="4"/>
        <v>24</v>
      </c>
    </row>
    <row r="33" spans="1:14" x14ac:dyDescent="0.2">
      <c r="A33" s="10" t="s">
        <v>36</v>
      </c>
      <c r="B33" s="10" t="s">
        <v>219</v>
      </c>
      <c r="C33" s="10" t="s">
        <v>12</v>
      </c>
      <c r="D33" s="10" t="s">
        <v>220</v>
      </c>
      <c r="F33" s="3">
        <v>18</v>
      </c>
      <c r="J33" s="3">
        <f t="shared" si="0"/>
        <v>18</v>
      </c>
      <c r="K33" s="17">
        <f t="shared" si="1"/>
        <v>1</v>
      </c>
      <c r="L33" s="17">
        <f t="shared" si="2"/>
        <v>0</v>
      </c>
      <c r="M33" s="17">
        <f t="shared" si="3"/>
        <v>18</v>
      </c>
      <c r="N33" s="3">
        <f t="shared" si="4"/>
        <v>24</v>
      </c>
    </row>
    <row r="34" spans="1:14" x14ac:dyDescent="0.2">
      <c r="A34" s="10" t="s">
        <v>36</v>
      </c>
      <c r="B34" s="10" t="s">
        <v>302</v>
      </c>
      <c r="C34" s="10" t="s">
        <v>58</v>
      </c>
      <c r="D34" s="16" t="s">
        <v>150</v>
      </c>
      <c r="H34" s="3">
        <v>16</v>
      </c>
      <c r="J34" s="3">
        <f t="shared" si="0"/>
        <v>16</v>
      </c>
      <c r="K34" s="17">
        <f t="shared" si="1"/>
        <v>1</v>
      </c>
      <c r="L34" s="17">
        <f t="shared" si="2"/>
        <v>0</v>
      </c>
      <c r="M34" s="17">
        <f t="shared" si="3"/>
        <v>16</v>
      </c>
      <c r="N34" s="3">
        <f t="shared" si="4"/>
        <v>26</v>
      </c>
    </row>
    <row r="35" spans="1:14" x14ac:dyDescent="0.2">
      <c r="A35" s="10" t="s">
        <v>36</v>
      </c>
      <c r="B35" s="10" t="s">
        <v>74</v>
      </c>
      <c r="C35" s="10" t="s">
        <v>31</v>
      </c>
      <c r="D35" s="16">
        <v>1968</v>
      </c>
      <c r="E35" s="3">
        <v>15</v>
      </c>
      <c r="J35" s="3">
        <f t="shared" si="0"/>
        <v>15</v>
      </c>
      <c r="K35" s="17">
        <f t="shared" si="1"/>
        <v>1</v>
      </c>
      <c r="L35" s="17">
        <f t="shared" si="2"/>
        <v>0</v>
      </c>
      <c r="M35" s="17">
        <f t="shared" si="3"/>
        <v>15</v>
      </c>
      <c r="N35" s="3">
        <f t="shared" si="4"/>
        <v>27</v>
      </c>
    </row>
    <row r="36" spans="1:14" x14ac:dyDescent="0.2">
      <c r="A36" s="10" t="s">
        <v>36</v>
      </c>
      <c r="B36" s="10" t="s">
        <v>264</v>
      </c>
      <c r="C36" s="10" t="s">
        <v>265</v>
      </c>
      <c r="D36" s="16" t="s">
        <v>266</v>
      </c>
      <c r="G36" s="3">
        <v>14</v>
      </c>
      <c r="J36" s="3">
        <f t="shared" si="0"/>
        <v>14</v>
      </c>
      <c r="K36" s="17">
        <f t="shared" si="1"/>
        <v>1</v>
      </c>
      <c r="L36" s="17">
        <f t="shared" si="2"/>
        <v>0</v>
      </c>
      <c r="M36" s="17">
        <f t="shared" si="3"/>
        <v>14</v>
      </c>
      <c r="N36" s="3">
        <f t="shared" si="4"/>
        <v>28</v>
      </c>
    </row>
    <row r="37" spans="1:14" x14ac:dyDescent="0.2">
      <c r="A37" s="10" t="s">
        <v>36</v>
      </c>
      <c r="B37" s="10" t="s">
        <v>267</v>
      </c>
      <c r="C37" s="10" t="s">
        <v>268</v>
      </c>
      <c r="D37" s="16" t="s">
        <v>269</v>
      </c>
      <c r="G37" s="3">
        <v>11</v>
      </c>
      <c r="J37" s="3">
        <f t="shared" si="0"/>
        <v>11</v>
      </c>
      <c r="K37" s="17">
        <f t="shared" si="1"/>
        <v>1</v>
      </c>
      <c r="L37" s="17">
        <f t="shared" si="2"/>
        <v>0</v>
      </c>
      <c r="M37" s="17">
        <f t="shared" si="3"/>
        <v>11</v>
      </c>
      <c r="N37" s="3">
        <f t="shared" si="4"/>
        <v>29</v>
      </c>
    </row>
  </sheetData>
  <sortState ref="A9:N37">
    <sortCondition ref="N9:N37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0"/>
  <sheetViews>
    <sheetView topLeftCell="A7" zoomScale="93" zoomScaleNormal="93" workbookViewId="0">
      <selection activeCell="C39" sqref="C39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20" style="3" customWidth="1"/>
    <col min="5" max="11" width="11.42578125" style="3"/>
    <col min="12" max="12" width="15.42578125" style="3" bestFit="1" customWidth="1"/>
    <col min="13" max="13" width="14.5703125" style="3" bestFit="1" customWidth="1"/>
    <col min="14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79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11" t="s">
        <v>80</v>
      </c>
      <c r="B9" s="12" t="s">
        <v>83</v>
      </c>
      <c r="C9" s="12" t="s">
        <v>84</v>
      </c>
      <c r="D9" s="12" t="s">
        <v>85</v>
      </c>
      <c r="E9" s="3">
        <v>30</v>
      </c>
      <c r="F9" s="3">
        <v>35</v>
      </c>
      <c r="G9" s="3">
        <v>35</v>
      </c>
      <c r="H9" s="3">
        <v>35</v>
      </c>
      <c r="J9" s="3">
        <f t="shared" ref="J9:J20" si="0">SUM(E9:I9)</f>
        <v>135</v>
      </c>
      <c r="K9" s="17">
        <f t="shared" ref="K9:K20" si="1">COUNTIF(E9:I9,"&gt;0")</f>
        <v>4</v>
      </c>
      <c r="L9" s="17">
        <f t="shared" ref="L9:L20" si="2">IF(K9&lt;5,0,SMALL(E9:I9,1))</f>
        <v>0</v>
      </c>
      <c r="M9" s="17">
        <f t="shared" ref="M9:M20" si="3">SUM(E9:I9)-L9</f>
        <v>135</v>
      </c>
      <c r="N9" s="3">
        <f t="shared" ref="N9:N20" si="4">RANK(M9,$M$9:$M$36,0)</f>
        <v>1</v>
      </c>
    </row>
    <row r="10" spans="1:14" x14ac:dyDescent="0.2">
      <c r="A10" s="13" t="s">
        <v>80</v>
      </c>
      <c r="B10" s="13" t="s">
        <v>86</v>
      </c>
      <c r="C10" s="13" t="s">
        <v>26</v>
      </c>
      <c r="D10" s="13" t="s">
        <v>87</v>
      </c>
      <c r="E10" s="3">
        <v>27</v>
      </c>
      <c r="F10" s="3">
        <v>30</v>
      </c>
      <c r="G10" s="3">
        <v>24</v>
      </c>
      <c r="I10" s="3">
        <v>35</v>
      </c>
      <c r="J10" s="3">
        <f t="shared" si="0"/>
        <v>116</v>
      </c>
      <c r="K10" s="17">
        <f t="shared" si="1"/>
        <v>4</v>
      </c>
      <c r="L10" s="17">
        <f t="shared" si="2"/>
        <v>0</v>
      </c>
      <c r="M10" s="17">
        <f t="shared" si="3"/>
        <v>116</v>
      </c>
      <c r="N10" s="3">
        <f t="shared" si="4"/>
        <v>2</v>
      </c>
    </row>
    <row r="11" spans="1:14" x14ac:dyDescent="0.2">
      <c r="A11" s="13" t="s">
        <v>80</v>
      </c>
      <c r="B11" s="13" t="s">
        <v>88</v>
      </c>
      <c r="C11" s="13" t="s">
        <v>26</v>
      </c>
      <c r="D11" s="13" t="s">
        <v>89</v>
      </c>
      <c r="E11" s="3">
        <v>25</v>
      </c>
      <c r="F11" s="3">
        <v>27</v>
      </c>
      <c r="G11" s="3">
        <v>25</v>
      </c>
      <c r="H11" s="3">
        <v>27</v>
      </c>
      <c r="I11" s="3">
        <v>30</v>
      </c>
      <c r="J11" s="3">
        <f t="shared" si="0"/>
        <v>134</v>
      </c>
      <c r="K11" s="17">
        <f t="shared" si="1"/>
        <v>5</v>
      </c>
      <c r="L11" s="17">
        <f t="shared" si="2"/>
        <v>25</v>
      </c>
      <c r="M11" s="17">
        <f t="shared" si="3"/>
        <v>109</v>
      </c>
      <c r="N11" s="3">
        <f t="shared" si="4"/>
        <v>3</v>
      </c>
    </row>
    <row r="12" spans="1:14" x14ac:dyDescent="0.2">
      <c r="A12" s="13" t="s">
        <v>80</v>
      </c>
      <c r="B12" s="13" t="s">
        <v>90</v>
      </c>
      <c r="C12" s="13" t="s">
        <v>31</v>
      </c>
      <c r="D12" s="13" t="s">
        <v>91</v>
      </c>
      <c r="E12" s="3">
        <v>24</v>
      </c>
      <c r="F12" s="3">
        <v>25</v>
      </c>
      <c r="G12" s="3">
        <v>23</v>
      </c>
      <c r="H12" s="3">
        <v>24</v>
      </c>
      <c r="J12" s="3">
        <f t="shared" si="0"/>
        <v>96</v>
      </c>
      <c r="K12" s="17">
        <f t="shared" si="1"/>
        <v>4</v>
      </c>
      <c r="L12" s="17">
        <f t="shared" si="2"/>
        <v>0</v>
      </c>
      <c r="M12" s="17">
        <f t="shared" si="3"/>
        <v>96</v>
      </c>
      <c r="N12" s="3">
        <f t="shared" si="4"/>
        <v>4</v>
      </c>
    </row>
    <row r="13" spans="1:14" x14ac:dyDescent="0.2">
      <c r="A13" s="13" t="s">
        <v>80</v>
      </c>
      <c r="B13" s="13" t="s">
        <v>187</v>
      </c>
      <c r="C13" s="13" t="s">
        <v>26</v>
      </c>
      <c r="D13" s="13" t="s">
        <v>188</v>
      </c>
      <c r="E13" s="3">
        <v>23</v>
      </c>
      <c r="F13" s="3">
        <v>23</v>
      </c>
      <c r="G13" s="3">
        <v>22</v>
      </c>
      <c r="H13" s="3">
        <v>25</v>
      </c>
      <c r="I13" s="3">
        <v>25</v>
      </c>
      <c r="J13" s="3">
        <f t="shared" si="0"/>
        <v>118</v>
      </c>
      <c r="K13" s="17">
        <f t="shared" si="1"/>
        <v>5</v>
      </c>
      <c r="L13" s="17">
        <f t="shared" si="2"/>
        <v>22</v>
      </c>
      <c r="M13" s="17">
        <f t="shared" si="3"/>
        <v>96</v>
      </c>
      <c r="N13" s="3">
        <f t="shared" si="4"/>
        <v>4</v>
      </c>
    </row>
    <row r="14" spans="1:14" x14ac:dyDescent="0.2">
      <c r="A14" s="13" t="s">
        <v>80</v>
      </c>
      <c r="B14" s="13" t="s">
        <v>221</v>
      </c>
      <c r="C14" s="13" t="s">
        <v>222</v>
      </c>
      <c r="D14" s="13" t="s">
        <v>223</v>
      </c>
      <c r="F14" s="3">
        <v>24</v>
      </c>
      <c r="G14" s="3">
        <v>21</v>
      </c>
      <c r="J14" s="3">
        <f t="shared" si="0"/>
        <v>45</v>
      </c>
      <c r="K14" s="17">
        <f t="shared" si="1"/>
        <v>2</v>
      </c>
      <c r="L14" s="17">
        <f t="shared" si="2"/>
        <v>0</v>
      </c>
      <c r="M14" s="17">
        <f t="shared" si="3"/>
        <v>45</v>
      </c>
      <c r="N14" s="3">
        <f t="shared" si="4"/>
        <v>6</v>
      </c>
    </row>
    <row r="15" spans="1:14" x14ac:dyDescent="0.2">
      <c r="A15" s="13" t="s">
        <v>80</v>
      </c>
      <c r="B15" s="13" t="s">
        <v>81</v>
      </c>
      <c r="C15" s="13" t="s">
        <v>41</v>
      </c>
      <c r="D15" s="13" t="s">
        <v>82</v>
      </c>
      <c r="E15" s="3">
        <v>35</v>
      </c>
      <c r="J15" s="3">
        <f t="shared" si="0"/>
        <v>35</v>
      </c>
      <c r="K15" s="17">
        <f t="shared" si="1"/>
        <v>1</v>
      </c>
      <c r="L15" s="17">
        <f t="shared" si="2"/>
        <v>0</v>
      </c>
      <c r="M15" s="17">
        <f t="shared" si="3"/>
        <v>35</v>
      </c>
      <c r="N15" s="3">
        <f t="shared" si="4"/>
        <v>7</v>
      </c>
    </row>
    <row r="16" spans="1:14" x14ac:dyDescent="0.2">
      <c r="A16" s="13" t="s">
        <v>80</v>
      </c>
      <c r="B16" s="13" t="s">
        <v>270</v>
      </c>
      <c r="C16" s="13" t="s">
        <v>271</v>
      </c>
      <c r="D16" s="13" t="s">
        <v>272</v>
      </c>
      <c r="G16" s="3">
        <v>30</v>
      </c>
      <c r="J16" s="3">
        <f t="shared" si="0"/>
        <v>30</v>
      </c>
      <c r="K16" s="17">
        <f t="shared" si="1"/>
        <v>1</v>
      </c>
      <c r="L16" s="17">
        <f t="shared" si="2"/>
        <v>0</v>
      </c>
      <c r="M16" s="17">
        <f t="shared" si="3"/>
        <v>30</v>
      </c>
      <c r="N16" s="3">
        <f t="shared" si="4"/>
        <v>8</v>
      </c>
    </row>
    <row r="17" spans="1:14" x14ac:dyDescent="0.2">
      <c r="A17" s="13" t="s">
        <v>80</v>
      </c>
      <c r="B17" s="13" t="s">
        <v>307</v>
      </c>
      <c r="C17" s="13" t="s">
        <v>58</v>
      </c>
      <c r="D17" s="13" t="s">
        <v>91</v>
      </c>
      <c r="H17" s="3">
        <v>30</v>
      </c>
      <c r="J17" s="3">
        <f t="shared" si="0"/>
        <v>30</v>
      </c>
      <c r="K17" s="17">
        <f t="shared" si="1"/>
        <v>1</v>
      </c>
      <c r="L17" s="17">
        <f t="shared" si="2"/>
        <v>0</v>
      </c>
      <c r="M17" s="17">
        <f t="shared" si="3"/>
        <v>30</v>
      </c>
      <c r="N17" s="3">
        <f t="shared" si="4"/>
        <v>8</v>
      </c>
    </row>
    <row r="18" spans="1:14" x14ac:dyDescent="0.2">
      <c r="A18" s="13" t="s">
        <v>80</v>
      </c>
      <c r="B18" s="13" t="s">
        <v>273</v>
      </c>
      <c r="C18" s="13" t="s">
        <v>84</v>
      </c>
      <c r="D18" s="13" t="s">
        <v>274</v>
      </c>
      <c r="G18" s="3">
        <v>27</v>
      </c>
      <c r="J18" s="3">
        <f t="shared" si="0"/>
        <v>27</v>
      </c>
      <c r="K18" s="17">
        <f t="shared" si="1"/>
        <v>1</v>
      </c>
      <c r="L18" s="17">
        <f t="shared" si="2"/>
        <v>0</v>
      </c>
      <c r="M18" s="17">
        <f t="shared" si="3"/>
        <v>27</v>
      </c>
      <c r="N18" s="3">
        <f t="shared" si="4"/>
        <v>10</v>
      </c>
    </row>
    <row r="19" spans="1:14" x14ac:dyDescent="0.2">
      <c r="A19" s="13" t="s">
        <v>80</v>
      </c>
      <c r="B19" s="13" t="s">
        <v>323</v>
      </c>
      <c r="C19" s="13" t="s">
        <v>324</v>
      </c>
      <c r="D19" s="13" t="s">
        <v>325</v>
      </c>
      <c r="I19" s="3">
        <v>27</v>
      </c>
      <c r="J19" s="3">
        <f t="shared" si="0"/>
        <v>27</v>
      </c>
      <c r="K19" s="17">
        <f t="shared" si="1"/>
        <v>1</v>
      </c>
      <c r="L19" s="17">
        <f t="shared" si="2"/>
        <v>0</v>
      </c>
      <c r="M19" s="17">
        <f t="shared" si="3"/>
        <v>27</v>
      </c>
      <c r="N19" s="3">
        <f t="shared" si="4"/>
        <v>10</v>
      </c>
    </row>
    <row r="20" spans="1:14" x14ac:dyDescent="0.2">
      <c r="A20" s="13" t="s">
        <v>80</v>
      </c>
      <c r="B20" s="13" t="s">
        <v>326</v>
      </c>
      <c r="C20" s="13" t="s">
        <v>327</v>
      </c>
      <c r="D20" s="13" t="s">
        <v>328</v>
      </c>
      <c r="I20" s="3">
        <v>24</v>
      </c>
      <c r="J20" s="3">
        <f t="shared" si="0"/>
        <v>24</v>
      </c>
      <c r="K20" s="17">
        <f t="shared" si="1"/>
        <v>1</v>
      </c>
      <c r="L20" s="17">
        <f t="shared" si="2"/>
        <v>0</v>
      </c>
      <c r="M20" s="17">
        <f t="shared" si="3"/>
        <v>24</v>
      </c>
      <c r="N20" s="3">
        <f t="shared" si="4"/>
        <v>12</v>
      </c>
    </row>
  </sheetData>
  <sortState ref="A9:N20">
    <sortCondition ref="N9:N20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6"/>
  <sheetViews>
    <sheetView zoomScale="93" zoomScaleNormal="93" workbookViewId="0">
      <selection activeCell="C30" sqref="C30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19.28515625" style="3" customWidth="1"/>
    <col min="5" max="11" width="11.42578125" style="3"/>
    <col min="12" max="12" width="15.42578125" style="3" bestFit="1" customWidth="1"/>
    <col min="13" max="13" width="14.5703125" style="3" bestFit="1" customWidth="1"/>
    <col min="14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92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8" t="s">
        <v>93</v>
      </c>
      <c r="B9" s="8" t="s">
        <v>97</v>
      </c>
      <c r="C9" s="8" t="s">
        <v>98</v>
      </c>
      <c r="D9" s="8" t="s">
        <v>99</v>
      </c>
      <c r="E9" s="3">
        <v>25</v>
      </c>
      <c r="F9" s="3">
        <v>30</v>
      </c>
      <c r="G9" s="3">
        <v>27</v>
      </c>
      <c r="H9" s="3">
        <v>35</v>
      </c>
      <c r="I9" s="3">
        <v>25</v>
      </c>
      <c r="J9" s="3">
        <f t="shared" ref="J9:J16" si="0">SUM(E9:I9)</f>
        <v>142</v>
      </c>
      <c r="K9" s="17">
        <f t="shared" ref="K9:K16" si="1">COUNTIF(E9:I9,"&gt;0")</f>
        <v>5</v>
      </c>
      <c r="L9" s="17">
        <f t="shared" ref="L9:L16" si="2">IF(K9&lt;5,0,SMALL(E9:I9,1))</f>
        <v>25</v>
      </c>
      <c r="M9" s="17">
        <f t="shared" ref="M9:M16" si="3">SUM(E9:I9)-L9</f>
        <v>117</v>
      </c>
      <c r="N9" s="3">
        <f t="shared" ref="N9:N16" si="4">RANK(M9,$M$9:$M$36,0)</f>
        <v>1</v>
      </c>
    </row>
    <row r="10" spans="1:14" x14ac:dyDescent="0.2">
      <c r="A10" s="10" t="s">
        <v>93</v>
      </c>
      <c r="B10" s="10" t="s">
        <v>224</v>
      </c>
      <c r="C10" s="10" t="s">
        <v>225</v>
      </c>
      <c r="D10" s="10" t="s">
        <v>226</v>
      </c>
      <c r="F10" s="3">
        <v>27</v>
      </c>
      <c r="G10" s="3">
        <v>25</v>
      </c>
      <c r="H10" s="3">
        <v>25</v>
      </c>
      <c r="I10" s="3">
        <v>35</v>
      </c>
      <c r="J10" s="3">
        <f t="shared" si="0"/>
        <v>112</v>
      </c>
      <c r="K10" s="17">
        <f t="shared" si="1"/>
        <v>4</v>
      </c>
      <c r="L10" s="17">
        <f t="shared" si="2"/>
        <v>0</v>
      </c>
      <c r="M10" s="17">
        <f t="shared" si="3"/>
        <v>112</v>
      </c>
      <c r="N10" s="3">
        <f t="shared" si="4"/>
        <v>2</v>
      </c>
    </row>
    <row r="11" spans="1:14" x14ac:dyDescent="0.2">
      <c r="A11" s="10" t="s">
        <v>93</v>
      </c>
      <c r="B11" s="10" t="s">
        <v>100</v>
      </c>
      <c r="C11" s="10" t="s">
        <v>26</v>
      </c>
      <c r="D11" s="10" t="s">
        <v>101</v>
      </c>
      <c r="E11" s="3">
        <v>24</v>
      </c>
      <c r="F11" s="3">
        <v>25</v>
      </c>
      <c r="H11" s="3">
        <v>30</v>
      </c>
      <c r="I11" s="3">
        <v>30</v>
      </c>
      <c r="J11" s="3">
        <f t="shared" si="0"/>
        <v>109</v>
      </c>
      <c r="K11" s="17">
        <f t="shared" si="1"/>
        <v>4</v>
      </c>
      <c r="L11" s="17">
        <f t="shared" si="2"/>
        <v>0</v>
      </c>
      <c r="M11" s="17">
        <f t="shared" si="3"/>
        <v>109</v>
      </c>
      <c r="N11" s="3">
        <f t="shared" si="4"/>
        <v>3</v>
      </c>
    </row>
    <row r="12" spans="1:14" x14ac:dyDescent="0.2">
      <c r="A12" s="10" t="s">
        <v>93</v>
      </c>
      <c r="B12" s="10" t="s">
        <v>94</v>
      </c>
      <c r="C12" s="10" t="s">
        <v>95</v>
      </c>
      <c r="D12" s="10" t="s">
        <v>96</v>
      </c>
      <c r="E12" s="3">
        <v>35</v>
      </c>
      <c r="F12" s="3">
        <v>35</v>
      </c>
      <c r="G12" s="3">
        <v>35</v>
      </c>
      <c r="J12" s="3">
        <f t="shared" si="0"/>
        <v>105</v>
      </c>
      <c r="K12" s="17">
        <f t="shared" si="1"/>
        <v>3</v>
      </c>
      <c r="L12" s="17">
        <f t="shared" si="2"/>
        <v>0</v>
      </c>
      <c r="M12" s="17">
        <f t="shared" si="3"/>
        <v>105</v>
      </c>
      <c r="N12" s="3">
        <f t="shared" si="4"/>
        <v>4</v>
      </c>
    </row>
    <row r="13" spans="1:14" x14ac:dyDescent="0.2">
      <c r="A13" s="10" t="s">
        <v>93</v>
      </c>
      <c r="B13" s="10" t="s">
        <v>102</v>
      </c>
      <c r="C13" s="10" t="s">
        <v>103</v>
      </c>
      <c r="D13" s="10" t="s">
        <v>104</v>
      </c>
      <c r="E13" s="3">
        <v>23</v>
      </c>
      <c r="F13" s="3">
        <v>24</v>
      </c>
      <c r="G13" s="3">
        <v>24</v>
      </c>
      <c r="H13" s="3">
        <v>27</v>
      </c>
      <c r="I13" s="3">
        <v>17</v>
      </c>
      <c r="J13" s="3">
        <f t="shared" si="0"/>
        <v>115</v>
      </c>
      <c r="K13" s="17">
        <f t="shared" si="1"/>
        <v>5</v>
      </c>
      <c r="L13" s="17">
        <f t="shared" si="2"/>
        <v>17</v>
      </c>
      <c r="M13" s="17">
        <f t="shared" si="3"/>
        <v>98</v>
      </c>
      <c r="N13" s="3">
        <f t="shared" si="4"/>
        <v>5</v>
      </c>
    </row>
    <row r="14" spans="1:14" x14ac:dyDescent="0.2">
      <c r="A14" s="10" t="s">
        <v>93</v>
      </c>
      <c r="B14" s="10" t="s">
        <v>275</v>
      </c>
      <c r="C14" s="10" t="s">
        <v>250</v>
      </c>
      <c r="D14" s="10" t="s">
        <v>276</v>
      </c>
      <c r="G14" s="3">
        <v>30</v>
      </c>
      <c r="J14" s="3">
        <f t="shared" si="0"/>
        <v>30</v>
      </c>
      <c r="K14" s="17">
        <f t="shared" si="1"/>
        <v>1</v>
      </c>
      <c r="L14" s="17">
        <f t="shared" si="2"/>
        <v>0</v>
      </c>
      <c r="M14" s="17">
        <f t="shared" si="3"/>
        <v>30</v>
      </c>
      <c r="N14" s="3">
        <f t="shared" si="4"/>
        <v>6</v>
      </c>
    </row>
    <row r="15" spans="1:14" x14ac:dyDescent="0.2">
      <c r="A15" s="10" t="s">
        <v>93</v>
      </c>
      <c r="B15" s="10" t="s">
        <v>312</v>
      </c>
      <c r="C15" s="10" t="s">
        <v>84</v>
      </c>
      <c r="D15" s="10" t="s">
        <v>313</v>
      </c>
      <c r="E15" s="3">
        <v>30</v>
      </c>
      <c r="J15" s="3">
        <f t="shared" si="0"/>
        <v>30</v>
      </c>
      <c r="K15" s="17">
        <f t="shared" si="1"/>
        <v>1</v>
      </c>
      <c r="L15" s="17">
        <f t="shared" si="2"/>
        <v>0</v>
      </c>
      <c r="M15" s="17">
        <f t="shared" si="3"/>
        <v>30</v>
      </c>
      <c r="N15" s="3">
        <f t="shared" si="4"/>
        <v>6</v>
      </c>
    </row>
    <row r="16" spans="1:14" x14ac:dyDescent="0.2">
      <c r="A16" s="10" t="s">
        <v>93</v>
      </c>
      <c r="B16" s="10" t="s">
        <v>314</v>
      </c>
      <c r="C16" s="10" t="s">
        <v>95</v>
      </c>
      <c r="D16" s="10" t="s">
        <v>315</v>
      </c>
      <c r="E16" s="3">
        <v>27</v>
      </c>
      <c r="J16" s="3">
        <f t="shared" si="0"/>
        <v>27</v>
      </c>
      <c r="K16" s="17">
        <f t="shared" si="1"/>
        <v>1</v>
      </c>
      <c r="L16" s="17">
        <f t="shared" si="2"/>
        <v>0</v>
      </c>
      <c r="M16" s="17">
        <f t="shared" si="3"/>
        <v>27</v>
      </c>
      <c r="N16" s="3">
        <f t="shared" si="4"/>
        <v>8</v>
      </c>
    </row>
  </sheetData>
  <sortState ref="A9:N16">
    <sortCondition ref="N9:N16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6"/>
  <sheetViews>
    <sheetView topLeftCell="A7" zoomScale="93" zoomScaleNormal="93" workbookViewId="0">
      <selection activeCell="I10" sqref="I10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18" style="3" customWidth="1"/>
    <col min="5" max="11" width="11.42578125" style="3"/>
    <col min="12" max="12" width="15.42578125" style="3" bestFit="1" customWidth="1"/>
    <col min="13" max="13" width="14.5703125" style="3" bestFit="1" customWidth="1"/>
    <col min="14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105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8" t="s">
        <v>106</v>
      </c>
      <c r="B9" s="8" t="s">
        <v>110</v>
      </c>
      <c r="C9" s="8" t="s">
        <v>26</v>
      </c>
      <c r="D9" s="8" t="s">
        <v>111</v>
      </c>
      <c r="E9" s="3">
        <v>30</v>
      </c>
      <c r="F9" s="3">
        <v>30</v>
      </c>
      <c r="G9" s="3">
        <v>35</v>
      </c>
      <c r="H9" s="3">
        <v>30</v>
      </c>
      <c r="I9" s="3">
        <v>36</v>
      </c>
      <c r="J9" s="3">
        <f t="shared" ref="J9:J16" si="0">SUM(E9:I9)</f>
        <v>161</v>
      </c>
      <c r="K9" s="17">
        <f t="shared" ref="K9:K16" si="1">COUNTIF(E9:I9,"&gt;0")</f>
        <v>5</v>
      </c>
      <c r="L9" s="17">
        <f t="shared" ref="L9:L16" si="2">IF(K9&lt;5,0,SMALL(E9:I9,1))</f>
        <v>30</v>
      </c>
      <c r="M9" s="17">
        <f t="shared" ref="M9:M16" si="3">SUM(E9:I9)-L9</f>
        <v>131</v>
      </c>
      <c r="N9" s="3">
        <f t="shared" ref="N9:N16" si="4">RANK(M9,$M$9:$M$36,0)</f>
        <v>1</v>
      </c>
    </row>
    <row r="10" spans="1:14" x14ac:dyDescent="0.2">
      <c r="A10" s="10" t="s">
        <v>106</v>
      </c>
      <c r="B10" s="10" t="s">
        <v>107</v>
      </c>
      <c r="C10" s="10" t="s">
        <v>108</v>
      </c>
      <c r="D10" s="10" t="s">
        <v>109</v>
      </c>
      <c r="E10" s="3">
        <v>35</v>
      </c>
      <c r="G10" s="3">
        <v>30</v>
      </c>
      <c r="H10" s="3">
        <v>35</v>
      </c>
      <c r="I10" s="3">
        <v>30</v>
      </c>
      <c r="J10" s="3">
        <f t="shared" si="0"/>
        <v>130</v>
      </c>
      <c r="K10" s="17">
        <f t="shared" si="1"/>
        <v>4</v>
      </c>
      <c r="L10" s="17">
        <f t="shared" si="2"/>
        <v>0</v>
      </c>
      <c r="M10" s="17">
        <f t="shared" si="3"/>
        <v>130</v>
      </c>
      <c r="N10" s="3">
        <f t="shared" si="4"/>
        <v>2</v>
      </c>
    </row>
    <row r="11" spans="1:14" x14ac:dyDescent="0.2">
      <c r="A11" s="10" t="s">
        <v>106</v>
      </c>
      <c r="B11" s="10" t="s">
        <v>112</v>
      </c>
      <c r="C11" s="10" t="s">
        <v>26</v>
      </c>
      <c r="D11" s="10" t="s">
        <v>113</v>
      </c>
      <c r="E11" s="3">
        <v>27</v>
      </c>
      <c r="G11" s="3">
        <v>27</v>
      </c>
      <c r="H11" s="3">
        <v>27</v>
      </c>
      <c r="I11" s="3">
        <v>27</v>
      </c>
      <c r="J11" s="3">
        <f t="shared" si="0"/>
        <v>108</v>
      </c>
      <c r="K11" s="17">
        <f t="shared" si="1"/>
        <v>4</v>
      </c>
      <c r="L11" s="17">
        <f t="shared" si="2"/>
        <v>0</v>
      </c>
      <c r="M11" s="17">
        <f t="shared" si="3"/>
        <v>108</v>
      </c>
      <c r="N11" s="3">
        <f t="shared" si="4"/>
        <v>3</v>
      </c>
    </row>
    <row r="12" spans="1:14" x14ac:dyDescent="0.2">
      <c r="A12" s="10" t="s">
        <v>106</v>
      </c>
      <c r="B12" s="10" t="s">
        <v>117</v>
      </c>
      <c r="C12" s="10" t="s">
        <v>118</v>
      </c>
      <c r="D12" s="10" t="s">
        <v>119</v>
      </c>
      <c r="E12" s="3">
        <v>24</v>
      </c>
      <c r="F12" s="3">
        <v>27</v>
      </c>
      <c r="G12" s="3">
        <v>22</v>
      </c>
      <c r="H12" s="3">
        <v>25</v>
      </c>
      <c r="I12" s="3">
        <v>23</v>
      </c>
      <c r="J12" s="3">
        <f t="shared" si="0"/>
        <v>121</v>
      </c>
      <c r="K12" s="17">
        <f t="shared" si="1"/>
        <v>5</v>
      </c>
      <c r="L12" s="17">
        <f t="shared" si="2"/>
        <v>22</v>
      </c>
      <c r="M12" s="17">
        <f t="shared" si="3"/>
        <v>99</v>
      </c>
      <c r="N12" s="3">
        <f t="shared" si="4"/>
        <v>4</v>
      </c>
    </row>
    <row r="13" spans="1:14" x14ac:dyDescent="0.2">
      <c r="A13" s="10" t="s">
        <v>106</v>
      </c>
      <c r="B13" s="10" t="s">
        <v>114</v>
      </c>
      <c r="C13" s="10" t="s">
        <v>115</v>
      </c>
      <c r="D13" s="10" t="s">
        <v>116</v>
      </c>
      <c r="E13" s="3">
        <v>25</v>
      </c>
      <c r="F13" s="3">
        <v>25</v>
      </c>
      <c r="G13" s="3">
        <v>23</v>
      </c>
      <c r="H13" s="3">
        <v>24</v>
      </c>
      <c r="I13" s="3">
        <v>24</v>
      </c>
      <c r="J13" s="3">
        <f t="shared" si="0"/>
        <v>121</v>
      </c>
      <c r="K13" s="17">
        <f t="shared" si="1"/>
        <v>5</v>
      </c>
      <c r="L13" s="17">
        <f t="shared" si="2"/>
        <v>23</v>
      </c>
      <c r="M13" s="17">
        <f t="shared" si="3"/>
        <v>98</v>
      </c>
      <c r="N13" s="3">
        <f t="shared" si="4"/>
        <v>5</v>
      </c>
    </row>
    <row r="14" spans="1:14" x14ac:dyDescent="0.2">
      <c r="A14" s="10" t="s">
        <v>106</v>
      </c>
      <c r="B14" s="10" t="s">
        <v>227</v>
      </c>
      <c r="C14" s="10" t="s">
        <v>26</v>
      </c>
      <c r="D14" s="10" t="s">
        <v>228</v>
      </c>
      <c r="F14" s="3">
        <v>35</v>
      </c>
      <c r="G14" s="3">
        <v>21</v>
      </c>
      <c r="J14" s="3">
        <f t="shared" si="0"/>
        <v>56</v>
      </c>
      <c r="K14" s="17">
        <f t="shared" si="1"/>
        <v>2</v>
      </c>
      <c r="L14" s="17">
        <f t="shared" si="2"/>
        <v>0</v>
      </c>
      <c r="M14" s="17">
        <f t="shared" si="3"/>
        <v>56</v>
      </c>
      <c r="N14" s="3">
        <f t="shared" si="4"/>
        <v>6</v>
      </c>
    </row>
    <row r="15" spans="1:14" x14ac:dyDescent="0.2">
      <c r="A15" s="10" t="s">
        <v>106</v>
      </c>
      <c r="B15" s="10" t="s">
        <v>279</v>
      </c>
      <c r="C15" s="10" t="s">
        <v>63</v>
      </c>
      <c r="D15" s="10" t="s">
        <v>280</v>
      </c>
      <c r="G15" s="3">
        <v>24</v>
      </c>
      <c r="I15" s="3">
        <v>25</v>
      </c>
      <c r="J15" s="3">
        <f t="shared" si="0"/>
        <v>49</v>
      </c>
      <c r="K15" s="17">
        <f t="shared" si="1"/>
        <v>2</v>
      </c>
      <c r="L15" s="17">
        <f t="shared" si="2"/>
        <v>0</v>
      </c>
      <c r="M15" s="17">
        <f t="shared" si="3"/>
        <v>49</v>
      </c>
      <c r="N15" s="3">
        <f t="shared" si="4"/>
        <v>7</v>
      </c>
    </row>
    <row r="16" spans="1:14" x14ac:dyDescent="0.2">
      <c r="A16" s="10" t="s">
        <v>106</v>
      </c>
      <c r="B16" s="10" t="s">
        <v>277</v>
      </c>
      <c r="C16" s="10" t="s">
        <v>278</v>
      </c>
      <c r="D16" s="10">
        <v>1953</v>
      </c>
      <c r="G16" s="3">
        <v>25</v>
      </c>
      <c r="J16" s="3">
        <f t="shared" si="0"/>
        <v>25</v>
      </c>
      <c r="K16" s="17">
        <f t="shared" si="1"/>
        <v>1</v>
      </c>
      <c r="L16" s="17">
        <f t="shared" si="2"/>
        <v>0</v>
      </c>
      <c r="M16" s="17">
        <f t="shared" si="3"/>
        <v>25</v>
      </c>
      <c r="N16" s="3">
        <f t="shared" si="4"/>
        <v>8</v>
      </c>
    </row>
  </sheetData>
  <sortState ref="A9:N16">
    <sortCondition ref="N9:N16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2"/>
  <sheetViews>
    <sheetView zoomScale="93" zoomScaleNormal="93" workbookViewId="0">
      <selection activeCell="G20" sqref="G20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16.85546875" style="3" customWidth="1"/>
    <col min="5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120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8" t="s">
        <v>121</v>
      </c>
      <c r="B9" s="8" t="s">
        <v>125</v>
      </c>
      <c r="C9" s="8" t="s">
        <v>26</v>
      </c>
      <c r="D9" s="8" t="s">
        <v>126</v>
      </c>
      <c r="E9" s="3">
        <v>27</v>
      </c>
      <c r="F9" s="3">
        <v>30</v>
      </c>
      <c r="G9" s="3">
        <v>35</v>
      </c>
      <c r="H9" s="3">
        <v>35</v>
      </c>
      <c r="I9" s="3">
        <v>27</v>
      </c>
      <c r="J9" s="3">
        <f>SUM(E9:I9)</f>
        <v>154</v>
      </c>
      <c r="K9" s="17">
        <f>COUNTIF(E9:I9,"&gt;0")</f>
        <v>5</v>
      </c>
      <c r="L9" s="17">
        <f>IF(K9&lt;5,0,SMALL(E9:I9,1))</f>
        <v>27</v>
      </c>
      <c r="M9" s="17">
        <f>SUM(E9:I9)-L9</f>
        <v>127</v>
      </c>
      <c r="N9" s="3">
        <f>RANK(M9,$M$9:$M$36,0)</f>
        <v>1</v>
      </c>
    </row>
    <row r="10" spans="1:14" x14ac:dyDescent="0.2">
      <c r="A10" s="10" t="s">
        <v>121</v>
      </c>
      <c r="B10" s="10" t="s">
        <v>127</v>
      </c>
      <c r="C10" s="10" t="s">
        <v>128</v>
      </c>
      <c r="D10" s="10" t="s">
        <v>129</v>
      </c>
      <c r="E10" s="3">
        <v>25</v>
      </c>
      <c r="G10" s="3">
        <v>30</v>
      </c>
      <c r="I10" s="3">
        <v>30</v>
      </c>
      <c r="J10" s="3">
        <f>SUM(E10:I10)</f>
        <v>85</v>
      </c>
      <c r="K10" s="17">
        <f>COUNTIF(E10:I10,"&gt;0")</f>
        <v>3</v>
      </c>
      <c r="L10" s="17">
        <f>IF(K10&lt;5,0,SMALL(E10:I10,1))</f>
        <v>0</v>
      </c>
      <c r="M10" s="17">
        <f>SUM(E10:I10)-L10</f>
        <v>85</v>
      </c>
      <c r="N10" s="3">
        <f>RANK(M10,$M$9:$M$36,0)</f>
        <v>2</v>
      </c>
    </row>
    <row r="11" spans="1:14" x14ac:dyDescent="0.2">
      <c r="A11" s="10" t="s">
        <v>121</v>
      </c>
      <c r="B11" s="10" t="s">
        <v>122</v>
      </c>
      <c r="C11" s="10" t="s">
        <v>63</v>
      </c>
      <c r="D11" s="10" t="s">
        <v>123</v>
      </c>
      <c r="E11" s="3">
        <v>35</v>
      </c>
      <c r="I11" s="3">
        <v>35</v>
      </c>
      <c r="J11" s="3">
        <f>SUM(E11:I11)</f>
        <v>70</v>
      </c>
      <c r="K11" s="17">
        <f>COUNTIF(E11:I11,"&gt;0")</f>
        <v>2</v>
      </c>
      <c r="L11" s="17">
        <f>IF(K11&lt;5,0,SMALL(E11:I11,1))</f>
        <v>0</v>
      </c>
      <c r="M11" s="17">
        <f>SUM(E11:I11)-L11</f>
        <v>70</v>
      </c>
      <c r="N11" s="3">
        <f>RANK(M11,$M$9:$M$36,0)</f>
        <v>3</v>
      </c>
    </row>
    <row r="12" spans="1:14" x14ac:dyDescent="0.2">
      <c r="A12" s="10" t="s">
        <v>121</v>
      </c>
      <c r="B12" s="10" t="s">
        <v>124</v>
      </c>
      <c r="C12" s="10" t="s">
        <v>58</v>
      </c>
      <c r="D12" s="10">
        <v>1950</v>
      </c>
      <c r="E12" s="3">
        <v>30</v>
      </c>
      <c r="F12" s="3">
        <v>35</v>
      </c>
      <c r="J12" s="3">
        <f>SUM(E12:I12)</f>
        <v>65</v>
      </c>
      <c r="K12" s="17">
        <f>COUNTIF(E12:I12,"&gt;0")</f>
        <v>2</v>
      </c>
      <c r="L12" s="17">
        <f>IF(K12&lt;5,0,SMALL(E12:I12,1))</f>
        <v>0</v>
      </c>
      <c r="M12" s="17">
        <f>SUM(E12:I12)-L12</f>
        <v>65</v>
      </c>
      <c r="N12" s="3">
        <f>RANK(M12,$M$9:$M$36,0)</f>
        <v>4</v>
      </c>
    </row>
  </sheetData>
  <sortState ref="A9:N12">
    <sortCondition ref="N9:N12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4"/>
  <sheetViews>
    <sheetView topLeftCell="A7" zoomScale="93" zoomScaleNormal="93" workbookViewId="0">
      <selection activeCell="C10" sqref="C10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16.85546875" style="3" customWidth="1"/>
    <col min="5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130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8" t="s">
        <v>131</v>
      </c>
      <c r="B9" s="8" t="s">
        <v>134</v>
      </c>
      <c r="C9" s="8" t="s">
        <v>135</v>
      </c>
      <c r="D9" s="8" t="s">
        <v>136</v>
      </c>
      <c r="E9" s="3">
        <v>30</v>
      </c>
      <c r="F9" s="3">
        <v>35</v>
      </c>
      <c r="G9" s="3">
        <v>35</v>
      </c>
      <c r="H9" s="3">
        <v>35</v>
      </c>
      <c r="I9" s="3">
        <v>35</v>
      </c>
      <c r="J9" s="3">
        <f t="shared" ref="J9:J14" si="0">SUM(E9:I9)</f>
        <v>170</v>
      </c>
      <c r="K9" s="17">
        <f t="shared" ref="K9:K14" si="1">COUNTIF(E9:I9,"&gt;0")</f>
        <v>5</v>
      </c>
      <c r="L9" s="17">
        <f t="shared" ref="L9:L14" si="2">IF(K9&lt;5,0,SMALL(E9:I9,1))</f>
        <v>30</v>
      </c>
      <c r="M9" s="17">
        <f t="shared" ref="M9:M14" si="3">SUM(E9:I9)-L9</f>
        <v>140</v>
      </c>
      <c r="N9" s="3">
        <f t="shared" ref="N9:N14" si="4">RANK(M9,$M$9:$M$36,0)</f>
        <v>1</v>
      </c>
    </row>
    <row r="10" spans="1:14" x14ac:dyDescent="0.2">
      <c r="A10" s="10" t="s">
        <v>131</v>
      </c>
      <c r="B10" s="10" t="s">
        <v>137</v>
      </c>
      <c r="C10" s="10" t="s">
        <v>115</v>
      </c>
      <c r="D10" s="10" t="s">
        <v>138</v>
      </c>
      <c r="E10" s="3">
        <v>27</v>
      </c>
      <c r="G10" s="3">
        <v>30</v>
      </c>
      <c r="I10" s="3">
        <v>30</v>
      </c>
      <c r="J10" s="3">
        <f t="shared" si="0"/>
        <v>87</v>
      </c>
      <c r="K10" s="17">
        <f t="shared" si="1"/>
        <v>3</v>
      </c>
      <c r="L10" s="17">
        <f t="shared" si="2"/>
        <v>0</v>
      </c>
      <c r="M10" s="17">
        <f t="shared" si="3"/>
        <v>87</v>
      </c>
      <c r="N10" s="3">
        <f t="shared" si="4"/>
        <v>2</v>
      </c>
    </row>
    <row r="11" spans="1:14" x14ac:dyDescent="0.2">
      <c r="A11" s="10" t="s">
        <v>131</v>
      </c>
      <c r="B11" s="10" t="s">
        <v>141</v>
      </c>
      <c r="C11" s="10" t="s">
        <v>142</v>
      </c>
      <c r="D11" s="10" t="s">
        <v>143</v>
      </c>
      <c r="E11" s="3">
        <v>24</v>
      </c>
      <c r="G11" s="3">
        <v>25</v>
      </c>
      <c r="I11" s="3">
        <v>25</v>
      </c>
      <c r="J11" s="3">
        <f t="shared" si="0"/>
        <v>74</v>
      </c>
      <c r="K11" s="17">
        <f t="shared" si="1"/>
        <v>3</v>
      </c>
      <c r="L11" s="17">
        <f t="shared" si="2"/>
        <v>0</v>
      </c>
      <c r="M11" s="17">
        <f t="shared" si="3"/>
        <v>74</v>
      </c>
      <c r="N11" s="3">
        <f t="shared" si="4"/>
        <v>3</v>
      </c>
    </row>
    <row r="12" spans="1:14" x14ac:dyDescent="0.2">
      <c r="A12" s="10" t="s">
        <v>131</v>
      </c>
      <c r="B12" s="10" t="s">
        <v>139</v>
      </c>
      <c r="C12" s="10" t="s">
        <v>115</v>
      </c>
      <c r="D12" s="10" t="s">
        <v>140</v>
      </c>
      <c r="E12" s="3">
        <v>25</v>
      </c>
      <c r="I12" s="3">
        <v>25</v>
      </c>
      <c r="J12" s="3">
        <f t="shared" si="0"/>
        <v>50</v>
      </c>
      <c r="K12" s="17">
        <f t="shared" si="1"/>
        <v>2</v>
      </c>
      <c r="L12" s="17">
        <f t="shared" si="2"/>
        <v>0</v>
      </c>
      <c r="M12" s="17">
        <f t="shared" si="3"/>
        <v>50</v>
      </c>
      <c r="N12" s="3">
        <f t="shared" si="4"/>
        <v>4</v>
      </c>
    </row>
    <row r="13" spans="1:14" x14ac:dyDescent="0.2">
      <c r="A13" s="10" t="s">
        <v>131</v>
      </c>
      <c r="B13" s="10" t="s">
        <v>184</v>
      </c>
      <c r="C13" s="10" t="s">
        <v>185</v>
      </c>
      <c r="D13" s="10" t="s">
        <v>186</v>
      </c>
      <c r="E13" s="3">
        <v>15</v>
      </c>
      <c r="G13" s="3">
        <v>27</v>
      </c>
      <c r="J13" s="3">
        <f t="shared" si="0"/>
        <v>42</v>
      </c>
      <c r="K13" s="17">
        <f t="shared" si="1"/>
        <v>2</v>
      </c>
      <c r="L13" s="17">
        <f t="shared" si="2"/>
        <v>0</v>
      </c>
      <c r="M13" s="17">
        <f t="shared" si="3"/>
        <v>42</v>
      </c>
      <c r="N13" s="3">
        <f t="shared" si="4"/>
        <v>5</v>
      </c>
    </row>
    <row r="14" spans="1:14" x14ac:dyDescent="0.2">
      <c r="A14" s="10" t="s">
        <v>131</v>
      </c>
      <c r="B14" s="10" t="s">
        <v>132</v>
      </c>
      <c r="C14" s="10" t="s">
        <v>115</v>
      </c>
      <c r="D14" s="10" t="s">
        <v>133</v>
      </c>
      <c r="E14" s="3">
        <v>35</v>
      </c>
      <c r="J14" s="3">
        <f t="shared" si="0"/>
        <v>35</v>
      </c>
      <c r="K14" s="17">
        <f t="shared" si="1"/>
        <v>1</v>
      </c>
      <c r="L14" s="17">
        <f t="shared" si="2"/>
        <v>0</v>
      </c>
      <c r="M14" s="17">
        <f t="shared" si="3"/>
        <v>35</v>
      </c>
      <c r="N14" s="3">
        <f t="shared" si="4"/>
        <v>6</v>
      </c>
    </row>
  </sheetData>
  <sortState ref="A9:N14">
    <sortCondition ref="N9:N14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15"/>
  <sheetViews>
    <sheetView topLeftCell="B1" zoomScale="93" zoomScaleNormal="93" workbookViewId="0">
      <selection activeCell="C11" sqref="C11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30.5703125" style="3" customWidth="1"/>
    <col min="4" max="4" width="19" style="3" customWidth="1"/>
    <col min="5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144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8" t="s">
        <v>145</v>
      </c>
      <c r="B9" s="8" t="s">
        <v>146</v>
      </c>
      <c r="C9" s="8" t="s">
        <v>58</v>
      </c>
      <c r="D9" s="8" t="s">
        <v>147</v>
      </c>
      <c r="E9" s="3">
        <v>35</v>
      </c>
      <c r="F9" s="3">
        <v>35</v>
      </c>
      <c r="G9" s="3">
        <v>35</v>
      </c>
      <c r="H9" s="3">
        <v>35</v>
      </c>
      <c r="J9" s="3">
        <f>SUM(E9:I9)</f>
        <v>140</v>
      </c>
      <c r="K9" s="17">
        <f>COUNTIF(E9:I9,"&gt;0")</f>
        <v>4</v>
      </c>
      <c r="L9" s="17">
        <f>IF(K9&lt;5,0,SMALL(E9:I9,1))</f>
        <v>0</v>
      </c>
      <c r="M9" s="17">
        <f>SUM(E9:I9)-L9</f>
        <v>140</v>
      </c>
      <c r="N9" s="3">
        <f>RANK(M9,$M$9:$M$36,0)</f>
        <v>1</v>
      </c>
    </row>
    <row r="10" spans="1:14" x14ac:dyDescent="0.2">
      <c r="A10" s="10" t="s">
        <v>145</v>
      </c>
      <c r="B10" s="10" t="s">
        <v>229</v>
      </c>
      <c r="C10" s="10" t="s">
        <v>26</v>
      </c>
      <c r="D10" s="10" t="s">
        <v>230</v>
      </c>
      <c r="F10" s="3">
        <v>30</v>
      </c>
      <c r="G10" s="3">
        <v>30</v>
      </c>
      <c r="H10" s="3">
        <v>30</v>
      </c>
      <c r="I10" s="3">
        <v>35</v>
      </c>
      <c r="J10" s="3">
        <f>SUM(E10:I10)</f>
        <v>125</v>
      </c>
      <c r="K10" s="17">
        <f>COUNTIF(E10:I10,"&gt;0")</f>
        <v>4</v>
      </c>
      <c r="L10" s="17">
        <f>IF(K10&lt;5,0,SMALL(E10:I10,1))</f>
        <v>0</v>
      </c>
      <c r="M10" s="17">
        <f>SUM(E10:I10)-L10</f>
        <v>125</v>
      </c>
      <c r="N10" s="3">
        <f>RANK(M10,$M$9:$M$36,0)</f>
        <v>2</v>
      </c>
    </row>
    <row r="11" spans="1:14" x14ac:dyDescent="0.2">
      <c r="A11" s="10" t="s">
        <v>145</v>
      </c>
      <c r="B11" s="10" t="s">
        <v>151</v>
      </c>
      <c r="C11" s="10" t="s">
        <v>152</v>
      </c>
      <c r="D11" s="10" t="s">
        <v>153</v>
      </c>
      <c r="E11" s="3">
        <v>27</v>
      </c>
      <c r="F11" s="3">
        <v>27</v>
      </c>
      <c r="G11" s="3">
        <v>25</v>
      </c>
      <c r="H11" s="3">
        <v>27</v>
      </c>
      <c r="I11" s="3">
        <v>30</v>
      </c>
      <c r="J11" s="3">
        <f>SUM(E11:I11)</f>
        <v>136</v>
      </c>
      <c r="K11" s="17">
        <f>COUNTIF(E11:I11,"&gt;0")</f>
        <v>5</v>
      </c>
      <c r="L11" s="17">
        <f>IF(K11&lt;5,0,SMALL(E11:I11,1))</f>
        <v>25</v>
      </c>
      <c r="M11" s="17">
        <f>SUM(E11:I11)-L11</f>
        <v>111</v>
      </c>
      <c r="N11" s="3">
        <f>RANK(M11,$M$9:$M$36,0)</f>
        <v>3</v>
      </c>
    </row>
    <row r="12" spans="1:14" x14ac:dyDescent="0.2">
      <c r="A12" s="10" t="s">
        <v>145</v>
      </c>
      <c r="B12" s="10" t="s">
        <v>154</v>
      </c>
      <c r="C12" s="10" t="s">
        <v>155</v>
      </c>
      <c r="D12" s="10" t="s">
        <v>58</v>
      </c>
      <c r="E12" s="3">
        <v>25</v>
      </c>
      <c r="F12" s="3">
        <v>25</v>
      </c>
      <c r="G12" s="3">
        <v>24</v>
      </c>
      <c r="J12" s="3">
        <f>SUM(E12:I12)</f>
        <v>74</v>
      </c>
      <c r="K12" s="17">
        <f>COUNTIF(E12:I12,"&gt;0")</f>
        <v>3</v>
      </c>
      <c r="L12" s="17">
        <f>IF(K12&lt;5,0,SMALL(E12:I12,1))</f>
        <v>0</v>
      </c>
      <c r="M12" s="17">
        <f>SUM(E12:I12)-L12</f>
        <v>74</v>
      </c>
      <c r="N12" s="3">
        <f>RANK(M12,$M$9:$M$36,0)</f>
        <v>4</v>
      </c>
    </row>
    <row r="13" spans="1:14" x14ac:dyDescent="0.2">
      <c r="A13" s="10" t="s">
        <v>145</v>
      </c>
      <c r="B13" s="10" t="s">
        <v>148</v>
      </c>
      <c r="C13" s="10" t="s">
        <v>149</v>
      </c>
      <c r="D13" s="10" t="s">
        <v>150</v>
      </c>
      <c r="E13" s="3">
        <v>30</v>
      </c>
      <c r="J13" s="3">
        <f>SUM(E13:I13)</f>
        <v>30</v>
      </c>
      <c r="K13" s="17">
        <f>COUNTIF(E13:I13,"&gt;0")</f>
        <v>1</v>
      </c>
      <c r="L13" s="17">
        <f>IF(K13&lt;5,0,SMALL(E13:I13,1))</f>
        <v>0</v>
      </c>
      <c r="M13" s="17">
        <f>SUM(E13:I13)-L13</f>
        <v>30</v>
      </c>
      <c r="N13" s="3">
        <f>RANK(M13,$M$9:$M$36,0)</f>
        <v>5</v>
      </c>
    </row>
    <row r="14" spans="1:14" x14ac:dyDescent="0.2">
      <c r="A14" s="10" t="s">
        <v>145</v>
      </c>
      <c r="B14" s="10" t="s">
        <v>281</v>
      </c>
      <c r="C14" s="10" t="s">
        <v>173</v>
      </c>
      <c r="D14" s="10" t="s">
        <v>282</v>
      </c>
      <c r="G14" s="3">
        <v>27</v>
      </c>
      <c r="J14" s="3">
        <f>SUM(E14:I14)</f>
        <v>27</v>
      </c>
      <c r="K14" s="17">
        <f>COUNTIF(E14:I14,"&gt;0")</f>
        <v>1</v>
      </c>
      <c r="L14" s="17">
        <f>IF(K14&lt;5,0,SMALL(E14:I14,1))</f>
        <v>0</v>
      </c>
      <c r="M14" s="17">
        <f>SUM(E14:I14)-L14</f>
        <v>27</v>
      </c>
      <c r="N14" s="3">
        <f>RANK(M14,$M$9:$M$36,0)</f>
        <v>6</v>
      </c>
    </row>
    <row r="15" spans="1:14" x14ac:dyDescent="0.2">
      <c r="A15" s="10" t="s">
        <v>145</v>
      </c>
      <c r="B15" s="10" t="s">
        <v>329</v>
      </c>
      <c r="C15" s="10" t="s">
        <v>26</v>
      </c>
      <c r="D15" s="10"/>
      <c r="I15" s="3">
        <v>27</v>
      </c>
      <c r="J15" s="3">
        <f>SUM(E15:I15)</f>
        <v>27</v>
      </c>
      <c r="K15" s="17">
        <f>COUNTIF(E15:I15,"&gt;0")</f>
        <v>1</v>
      </c>
      <c r="L15" s="17">
        <f>IF(K15&lt;5,0,SMALL(E15:I15,1))</f>
        <v>0</v>
      </c>
      <c r="M15" s="17">
        <f>SUM(E15:I15)-L15</f>
        <v>27</v>
      </c>
      <c r="N15" s="3">
        <f>RANK(M15,$M$9:$M$36,0)</f>
        <v>6</v>
      </c>
    </row>
  </sheetData>
  <sortState ref="B9:N15">
    <sortCondition ref="N9:N15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40"/>
  <sheetViews>
    <sheetView zoomScale="95" zoomScaleNormal="95" workbookViewId="0">
      <selection activeCell="H46" sqref="H46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19.85546875" style="3" customWidth="1"/>
    <col min="5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156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10" t="s">
        <v>157</v>
      </c>
      <c r="B9" s="10" t="s">
        <v>163</v>
      </c>
      <c r="C9" s="10" t="s">
        <v>161</v>
      </c>
      <c r="D9" s="10" t="s">
        <v>164</v>
      </c>
      <c r="E9" s="3">
        <v>27</v>
      </c>
      <c r="G9" s="3">
        <v>35</v>
      </c>
      <c r="H9" s="3">
        <v>35</v>
      </c>
      <c r="I9" s="3">
        <v>30</v>
      </c>
      <c r="J9" s="3">
        <f t="shared" ref="J9:J40" si="0">SUM(E9:I9)</f>
        <v>127</v>
      </c>
      <c r="K9" s="17">
        <f t="shared" ref="K9:K40" si="1">COUNTIF(E9:I9,"&gt;0")</f>
        <v>4</v>
      </c>
      <c r="L9" s="17">
        <f t="shared" ref="L9:L40" si="2">IF(K9&lt;5,0,SMALL(E9:I9,1))</f>
        <v>0</v>
      </c>
      <c r="M9" s="17">
        <f t="shared" ref="M9:M40" si="3">SUM(E9:I9)-L9</f>
        <v>127</v>
      </c>
      <c r="N9" s="3">
        <f t="shared" ref="N9:N40" si="4">RANK(M9,$M$9:$M$40,0)</f>
        <v>1</v>
      </c>
    </row>
    <row r="10" spans="1:14" x14ac:dyDescent="0.2">
      <c r="A10" s="10" t="s">
        <v>157</v>
      </c>
      <c r="B10" s="10" t="s">
        <v>160</v>
      </c>
      <c r="C10" s="10" t="s">
        <v>161</v>
      </c>
      <c r="D10" s="10" t="s">
        <v>162</v>
      </c>
      <c r="E10" s="3">
        <v>30</v>
      </c>
      <c r="F10" s="3">
        <v>27</v>
      </c>
      <c r="G10" s="3">
        <v>30</v>
      </c>
      <c r="H10" s="3">
        <v>30</v>
      </c>
      <c r="I10" s="3">
        <v>35</v>
      </c>
      <c r="J10" s="3">
        <f t="shared" si="0"/>
        <v>152</v>
      </c>
      <c r="K10" s="17">
        <f t="shared" si="1"/>
        <v>5</v>
      </c>
      <c r="L10" s="17">
        <f t="shared" si="2"/>
        <v>27</v>
      </c>
      <c r="M10" s="17">
        <f t="shared" si="3"/>
        <v>125</v>
      </c>
      <c r="N10" s="3">
        <f t="shared" si="4"/>
        <v>2</v>
      </c>
    </row>
    <row r="11" spans="1:14" x14ac:dyDescent="0.2">
      <c r="A11" s="10" t="s">
        <v>157</v>
      </c>
      <c r="B11" s="10" t="s">
        <v>207</v>
      </c>
      <c r="C11" s="10" t="s">
        <v>208</v>
      </c>
      <c r="D11" s="10" t="s">
        <v>209</v>
      </c>
      <c r="F11" s="3">
        <v>22</v>
      </c>
      <c r="G11" s="3">
        <v>24</v>
      </c>
      <c r="H11" s="3">
        <v>23</v>
      </c>
      <c r="I11" s="3">
        <v>25</v>
      </c>
      <c r="J11" s="3">
        <f t="shared" si="0"/>
        <v>94</v>
      </c>
      <c r="K11" s="17">
        <f t="shared" si="1"/>
        <v>4</v>
      </c>
      <c r="L11" s="17">
        <f t="shared" si="2"/>
        <v>0</v>
      </c>
      <c r="M11" s="17">
        <f t="shared" si="3"/>
        <v>94</v>
      </c>
      <c r="N11" s="3">
        <f t="shared" si="4"/>
        <v>3</v>
      </c>
    </row>
    <row r="12" spans="1:14" x14ac:dyDescent="0.2">
      <c r="A12" s="10" t="s">
        <v>157</v>
      </c>
      <c r="B12" s="10" t="s">
        <v>170</v>
      </c>
      <c r="C12" s="10" t="s">
        <v>115</v>
      </c>
      <c r="D12" s="10" t="s">
        <v>171</v>
      </c>
      <c r="E12" s="3">
        <v>22</v>
      </c>
      <c r="F12" s="3">
        <v>23</v>
      </c>
      <c r="H12" s="3">
        <v>22</v>
      </c>
      <c r="I12" s="3">
        <v>21</v>
      </c>
      <c r="J12" s="3">
        <f t="shared" si="0"/>
        <v>88</v>
      </c>
      <c r="K12" s="17">
        <f t="shared" si="1"/>
        <v>4</v>
      </c>
      <c r="L12" s="17">
        <f t="shared" si="2"/>
        <v>0</v>
      </c>
      <c r="M12" s="17">
        <f t="shared" si="3"/>
        <v>88</v>
      </c>
      <c r="N12" s="3">
        <f t="shared" si="4"/>
        <v>4</v>
      </c>
    </row>
    <row r="13" spans="1:14" x14ac:dyDescent="0.2">
      <c r="A13" s="10" t="s">
        <v>157</v>
      </c>
      <c r="B13" s="10" t="s">
        <v>172</v>
      </c>
      <c r="C13" s="10" t="s">
        <v>173</v>
      </c>
      <c r="D13" s="10" t="s">
        <v>174</v>
      </c>
      <c r="E13" s="3">
        <v>21</v>
      </c>
      <c r="F13" s="3">
        <v>30</v>
      </c>
      <c r="G13" s="3">
        <v>22</v>
      </c>
      <c r="J13" s="3">
        <f t="shared" si="0"/>
        <v>73</v>
      </c>
      <c r="K13" s="17">
        <f t="shared" si="1"/>
        <v>3</v>
      </c>
      <c r="L13" s="17">
        <f t="shared" si="2"/>
        <v>0</v>
      </c>
      <c r="M13" s="17">
        <f t="shared" si="3"/>
        <v>73</v>
      </c>
      <c r="N13" s="3">
        <f t="shared" si="4"/>
        <v>5</v>
      </c>
    </row>
    <row r="14" spans="1:14" x14ac:dyDescent="0.2">
      <c r="A14" s="10" t="s">
        <v>157</v>
      </c>
      <c r="B14" s="10" t="s">
        <v>158</v>
      </c>
      <c r="C14" s="10" t="s">
        <v>12</v>
      </c>
      <c r="D14" s="10" t="s">
        <v>159</v>
      </c>
      <c r="E14" s="3">
        <v>35</v>
      </c>
      <c r="F14" s="3">
        <v>35</v>
      </c>
      <c r="J14" s="3">
        <f t="shared" si="0"/>
        <v>70</v>
      </c>
      <c r="K14" s="17">
        <f t="shared" si="1"/>
        <v>2</v>
      </c>
      <c r="L14" s="17">
        <f t="shared" si="2"/>
        <v>0</v>
      </c>
      <c r="M14" s="17">
        <f t="shared" si="3"/>
        <v>70</v>
      </c>
      <c r="N14" s="3">
        <f t="shared" si="4"/>
        <v>6</v>
      </c>
    </row>
    <row r="15" spans="1:14" x14ac:dyDescent="0.2">
      <c r="A15" s="10" t="s">
        <v>157</v>
      </c>
      <c r="B15" s="10" t="s">
        <v>189</v>
      </c>
      <c r="C15" s="10" t="s">
        <v>31</v>
      </c>
      <c r="D15" s="10">
        <v>1955</v>
      </c>
      <c r="E15" s="3">
        <v>15</v>
      </c>
      <c r="F15" s="3">
        <v>15</v>
      </c>
      <c r="G15" s="3">
        <v>18</v>
      </c>
      <c r="H15" s="3">
        <v>15</v>
      </c>
      <c r="I15" s="3">
        <v>19</v>
      </c>
      <c r="J15" s="3">
        <f t="shared" si="0"/>
        <v>82</v>
      </c>
      <c r="K15" s="17">
        <f t="shared" si="1"/>
        <v>5</v>
      </c>
      <c r="L15" s="17">
        <f t="shared" si="2"/>
        <v>15</v>
      </c>
      <c r="M15" s="17">
        <f t="shared" si="3"/>
        <v>67</v>
      </c>
      <c r="N15" s="3">
        <f t="shared" si="4"/>
        <v>7</v>
      </c>
    </row>
    <row r="16" spans="1:14" x14ac:dyDescent="0.2">
      <c r="A16" s="10" t="s">
        <v>157</v>
      </c>
      <c r="B16" s="10" t="s">
        <v>231</v>
      </c>
      <c r="C16" s="10" t="s">
        <v>232</v>
      </c>
      <c r="D16" s="10" t="s">
        <v>233</v>
      </c>
      <c r="F16" s="3">
        <v>21</v>
      </c>
      <c r="G16" s="3">
        <v>21</v>
      </c>
      <c r="H16" s="3">
        <v>21</v>
      </c>
      <c r="J16" s="3">
        <f t="shared" si="0"/>
        <v>63</v>
      </c>
      <c r="K16" s="17">
        <f t="shared" si="1"/>
        <v>3</v>
      </c>
      <c r="L16" s="17">
        <f t="shared" si="2"/>
        <v>0</v>
      </c>
      <c r="M16" s="17">
        <f t="shared" si="3"/>
        <v>63</v>
      </c>
      <c r="N16" s="3">
        <f t="shared" si="4"/>
        <v>8</v>
      </c>
    </row>
    <row r="17" spans="1:14" x14ac:dyDescent="0.2">
      <c r="A17" s="10" t="s">
        <v>157</v>
      </c>
      <c r="B17" s="10" t="s">
        <v>285</v>
      </c>
      <c r="C17" s="10" t="s">
        <v>286</v>
      </c>
      <c r="D17" s="10" t="s">
        <v>287</v>
      </c>
      <c r="G17" s="3">
        <v>25</v>
      </c>
      <c r="H17" s="3">
        <v>27</v>
      </c>
      <c r="J17" s="3">
        <f t="shared" si="0"/>
        <v>52</v>
      </c>
      <c r="K17" s="17">
        <f t="shared" si="1"/>
        <v>2</v>
      </c>
      <c r="L17" s="17">
        <f t="shared" si="2"/>
        <v>0</v>
      </c>
      <c r="M17" s="17">
        <f t="shared" si="3"/>
        <v>52</v>
      </c>
      <c r="N17" s="3">
        <f t="shared" si="4"/>
        <v>9</v>
      </c>
    </row>
    <row r="18" spans="1:14" x14ac:dyDescent="0.2">
      <c r="A18" s="10" t="s">
        <v>157</v>
      </c>
      <c r="B18" s="10" t="s">
        <v>242</v>
      </c>
      <c r="C18" s="10" t="s">
        <v>232</v>
      </c>
      <c r="D18" s="10" t="s">
        <v>243</v>
      </c>
      <c r="F18" s="3">
        <v>16</v>
      </c>
      <c r="G18" s="3">
        <v>19</v>
      </c>
      <c r="H18" s="3">
        <v>16</v>
      </c>
      <c r="J18" s="3">
        <f t="shared" si="0"/>
        <v>51</v>
      </c>
      <c r="K18" s="17">
        <f t="shared" si="1"/>
        <v>3</v>
      </c>
      <c r="L18" s="17">
        <f t="shared" si="2"/>
        <v>0</v>
      </c>
      <c r="M18" s="17">
        <f t="shared" si="3"/>
        <v>51</v>
      </c>
      <c r="N18" s="3">
        <f t="shared" si="4"/>
        <v>10</v>
      </c>
    </row>
    <row r="19" spans="1:14" x14ac:dyDescent="0.2">
      <c r="A19" s="10" t="s">
        <v>157</v>
      </c>
      <c r="B19" s="10" t="s">
        <v>167</v>
      </c>
      <c r="C19" s="10" t="s">
        <v>26</v>
      </c>
      <c r="D19" s="10">
        <v>1981</v>
      </c>
      <c r="E19" s="3">
        <v>24</v>
      </c>
      <c r="F19" s="3">
        <v>25</v>
      </c>
      <c r="J19" s="3">
        <f t="shared" si="0"/>
        <v>49</v>
      </c>
      <c r="K19" s="17">
        <f t="shared" si="1"/>
        <v>2</v>
      </c>
      <c r="L19" s="17">
        <f t="shared" si="2"/>
        <v>0</v>
      </c>
      <c r="M19" s="17">
        <f t="shared" si="3"/>
        <v>49</v>
      </c>
      <c r="N19" s="3">
        <f t="shared" si="4"/>
        <v>11</v>
      </c>
    </row>
    <row r="20" spans="1:14" x14ac:dyDescent="0.2">
      <c r="A20" s="10" t="s">
        <v>157</v>
      </c>
      <c r="B20" s="10" t="s">
        <v>168</v>
      </c>
      <c r="C20" s="10" t="s">
        <v>161</v>
      </c>
      <c r="D20" s="10" t="s">
        <v>169</v>
      </c>
      <c r="E20" s="3">
        <v>23</v>
      </c>
      <c r="H20" s="3">
        <v>25</v>
      </c>
      <c r="J20" s="3">
        <f t="shared" si="0"/>
        <v>48</v>
      </c>
      <c r="K20" s="17">
        <f t="shared" si="1"/>
        <v>2</v>
      </c>
      <c r="L20" s="17">
        <f t="shared" si="2"/>
        <v>0</v>
      </c>
      <c r="M20" s="17">
        <f t="shared" si="3"/>
        <v>48</v>
      </c>
      <c r="N20" s="3">
        <f t="shared" si="4"/>
        <v>12</v>
      </c>
    </row>
    <row r="21" spans="1:14" x14ac:dyDescent="0.2">
      <c r="A21" s="10" t="s">
        <v>157</v>
      </c>
      <c r="B21" s="10" t="s">
        <v>288</v>
      </c>
      <c r="C21" s="10" t="s">
        <v>205</v>
      </c>
      <c r="D21" s="10" t="s">
        <v>289</v>
      </c>
      <c r="G21" s="3">
        <v>23</v>
      </c>
      <c r="H21" s="3">
        <v>19</v>
      </c>
      <c r="J21" s="3">
        <f t="shared" si="0"/>
        <v>42</v>
      </c>
      <c r="K21" s="17">
        <f t="shared" si="1"/>
        <v>2</v>
      </c>
      <c r="L21" s="17">
        <f t="shared" si="2"/>
        <v>0</v>
      </c>
      <c r="M21" s="17">
        <f t="shared" si="3"/>
        <v>42</v>
      </c>
      <c r="N21" s="3">
        <f t="shared" si="4"/>
        <v>13</v>
      </c>
    </row>
    <row r="22" spans="1:14" x14ac:dyDescent="0.2">
      <c r="A22" s="10" t="s">
        <v>157</v>
      </c>
      <c r="B22" s="10" t="s">
        <v>175</v>
      </c>
      <c r="C22" s="10" t="s">
        <v>26</v>
      </c>
      <c r="D22" s="10">
        <v>1971</v>
      </c>
      <c r="E22" s="3">
        <v>20</v>
      </c>
      <c r="I22" s="3">
        <v>22</v>
      </c>
      <c r="J22" s="3">
        <f t="shared" si="0"/>
        <v>42</v>
      </c>
      <c r="K22" s="17">
        <f t="shared" si="1"/>
        <v>2</v>
      </c>
      <c r="L22" s="17">
        <f t="shared" si="2"/>
        <v>0</v>
      </c>
      <c r="M22" s="17">
        <f t="shared" si="3"/>
        <v>42</v>
      </c>
      <c r="N22" s="3">
        <f t="shared" si="4"/>
        <v>13</v>
      </c>
    </row>
    <row r="23" spans="1:14" x14ac:dyDescent="0.2">
      <c r="A23" s="10" t="s">
        <v>157</v>
      </c>
      <c r="B23" s="10" t="s">
        <v>239</v>
      </c>
      <c r="C23" s="10" t="s">
        <v>26</v>
      </c>
      <c r="D23" s="10">
        <v>1975</v>
      </c>
      <c r="F23" s="3">
        <v>18</v>
      </c>
      <c r="H23" s="3">
        <v>20</v>
      </c>
      <c r="J23" s="3">
        <f t="shared" si="0"/>
        <v>38</v>
      </c>
      <c r="K23" s="17">
        <f t="shared" si="1"/>
        <v>2</v>
      </c>
      <c r="L23" s="17">
        <f t="shared" si="2"/>
        <v>0</v>
      </c>
      <c r="M23" s="17">
        <f t="shared" si="3"/>
        <v>38</v>
      </c>
      <c r="N23" s="3">
        <f t="shared" si="4"/>
        <v>15</v>
      </c>
    </row>
    <row r="24" spans="1:14" x14ac:dyDescent="0.2">
      <c r="A24" s="10" t="s">
        <v>157</v>
      </c>
      <c r="B24" s="10" t="s">
        <v>237</v>
      </c>
      <c r="C24" s="10" t="s">
        <v>232</v>
      </c>
      <c r="D24" s="10" t="s">
        <v>238</v>
      </c>
      <c r="F24" s="3">
        <v>19</v>
      </c>
      <c r="H24" s="3">
        <v>18</v>
      </c>
      <c r="J24" s="3">
        <f t="shared" si="0"/>
        <v>37</v>
      </c>
      <c r="K24" s="17">
        <f t="shared" si="1"/>
        <v>2</v>
      </c>
      <c r="L24" s="17">
        <f t="shared" si="2"/>
        <v>0</v>
      </c>
      <c r="M24" s="17">
        <f t="shared" si="3"/>
        <v>37</v>
      </c>
      <c r="N24" s="3">
        <f t="shared" si="4"/>
        <v>16</v>
      </c>
    </row>
    <row r="25" spans="1:14" x14ac:dyDescent="0.2">
      <c r="A25" s="10" t="s">
        <v>157</v>
      </c>
      <c r="B25" s="10" t="s">
        <v>310</v>
      </c>
      <c r="C25" s="10" t="s">
        <v>26</v>
      </c>
      <c r="D25" s="10" t="s">
        <v>311</v>
      </c>
      <c r="H25" s="3">
        <v>17</v>
      </c>
      <c r="I25" s="3">
        <v>20</v>
      </c>
      <c r="J25" s="3">
        <f t="shared" si="0"/>
        <v>37</v>
      </c>
      <c r="K25" s="17">
        <f t="shared" si="1"/>
        <v>2</v>
      </c>
      <c r="L25" s="17">
        <f t="shared" si="2"/>
        <v>0</v>
      </c>
      <c r="M25" s="17">
        <f t="shared" si="3"/>
        <v>37</v>
      </c>
      <c r="N25" s="3">
        <f t="shared" si="4"/>
        <v>16</v>
      </c>
    </row>
    <row r="26" spans="1:14" x14ac:dyDescent="0.2">
      <c r="A26" s="10" t="s">
        <v>157</v>
      </c>
      <c r="B26" s="10" t="s">
        <v>176</v>
      </c>
      <c r="C26" s="10" t="s">
        <v>177</v>
      </c>
      <c r="D26" s="10">
        <v>1975</v>
      </c>
      <c r="E26" s="3">
        <v>19</v>
      </c>
      <c r="F26" s="3">
        <v>17</v>
      </c>
      <c r="J26" s="3">
        <f t="shared" si="0"/>
        <v>36</v>
      </c>
      <c r="K26" s="17">
        <f t="shared" si="1"/>
        <v>2</v>
      </c>
      <c r="L26" s="17">
        <f t="shared" si="2"/>
        <v>0</v>
      </c>
      <c r="M26" s="17">
        <f t="shared" si="3"/>
        <v>36</v>
      </c>
      <c r="N26" s="3">
        <f t="shared" si="4"/>
        <v>18</v>
      </c>
    </row>
    <row r="27" spans="1:14" x14ac:dyDescent="0.2">
      <c r="A27" s="10" t="s">
        <v>157</v>
      </c>
      <c r="B27" s="10" t="s">
        <v>190</v>
      </c>
      <c r="C27" s="10" t="s">
        <v>26</v>
      </c>
      <c r="D27" s="10">
        <v>2008</v>
      </c>
      <c r="E27" s="3">
        <v>14</v>
      </c>
      <c r="I27" s="3">
        <v>18</v>
      </c>
      <c r="J27" s="3">
        <f t="shared" si="0"/>
        <v>32</v>
      </c>
      <c r="K27" s="17">
        <f t="shared" si="1"/>
        <v>2</v>
      </c>
      <c r="L27" s="17">
        <f t="shared" si="2"/>
        <v>0</v>
      </c>
      <c r="M27" s="17">
        <f t="shared" si="3"/>
        <v>32</v>
      </c>
      <c r="N27" s="3">
        <f t="shared" si="4"/>
        <v>19</v>
      </c>
    </row>
    <row r="28" spans="1:14" x14ac:dyDescent="0.2">
      <c r="A28" s="10" t="s">
        <v>157</v>
      </c>
      <c r="B28" s="10" t="s">
        <v>283</v>
      </c>
      <c r="C28" s="10" t="s">
        <v>58</v>
      </c>
      <c r="D28" s="10" t="s">
        <v>284</v>
      </c>
      <c r="G28" s="3">
        <v>27</v>
      </c>
      <c r="J28" s="3">
        <f t="shared" si="0"/>
        <v>27</v>
      </c>
      <c r="K28" s="17">
        <f t="shared" si="1"/>
        <v>1</v>
      </c>
      <c r="L28" s="17">
        <f t="shared" si="2"/>
        <v>0</v>
      </c>
      <c r="M28" s="17">
        <f t="shared" si="3"/>
        <v>27</v>
      </c>
      <c r="N28" s="3">
        <f t="shared" si="4"/>
        <v>20</v>
      </c>
    </row>
    <row r="29" spans="1:14" x14ac:dyDescent="0.2">
      <c r="A29" s="10" t="s">
        <v>157</v>
      </c>
      <c r="B29" s="10" t="s">
        <v>322</v>
      </c>
      <c r="C29" s="10" t="s">
        <v>321</v>
      </c>
      <c r="D29" s="16">
        <v>1968</v>
      </c>
      <c r="I29" s="3">
        <v>27</v>
      </c>
      <c r="J29" s="3">
        <f t="shared" si="0"/>
        <v>27</v>
      </c>
      <c r="K29" s="17">
        <f t="shared" si="1"/>
        <v>1</v>
      </c>
      <c r="L29" s="17">
        <f t="shared" si="2"/>
        <v>0</v>
      </c>
      <c r="M29" s="17">
        <f t="shared" si="3"/>
        <v>27</v>
      </c>
      <c r="N29" s="3">
        <f t="shared" si="4"/>
        <v>20</v>
      </c>
    </row>
    <row r="30" spans="1:14" x14ac:dyDescent="0.2">
      <c r="A30" s="10" t="s">
        <v>157</v>
      </c>
      <c r="B30" s="10" t="s">
        <v>165</v>
      </c>
      <c r="C30" s="10" t="s">
        <v>166</v>
      </c>
      <c r="D30" s="10">
        <v>1969</v>
      </c>
      <c r="E30" s="3">
        <v>25</v>
      </c>
      <c r="J30" s="3">
        <f t="shared" si="0"/>
        <v>25</v>
      </c>
      <c r="K30" s="17">
        <f t="shared" si="1"/>
        <v>1</v>
      </c>
      <c r="L30" s="17">
        <f t="shared" si="2"/>
        <v>0</v>
      </c>
      <c r="M30" s="17">
        <f t="shared" si="3"/>
        <v>25</v>
      </c>
      <c r="N30" s="3">
        <f t="shared" si="4"/>
        <v>22</v>
      </c>
    </row>
    <row r="31" spans="1:14" x14ac:dyDescent="0.2">
      <c r="A31" s="10" t="s">
        <v>157</v>
      </c>
      <c r="B31" s="10" t="s">
        <v>308</v>
      </c>
      <c r="C31" s="10" t="s">
        <v>232</v>
      </c>
      <c r="D31" s="10" t="s">
        <v>309</v>
      </c>
      <c r="H31" s="3">
        <v>24</v>
      </c>
      <c r="J31" s="3">
        <f t="shared" si="0"/>
        <v>24</v>
      </c>
      <c r="K31" s="17">
        <f t="shared" si="1"/>
        <v>1</v>
      </c>
      <c r="L31" s="17">
        <f t="shared" si="2"/>
        <v>0</v>
      </c>
      <c r="M31" s="17">
        <f t="shared" si="3"/>
        <v>24</v>
      </c>
      <c r="N31" s="3">
        <f t="shared" si="4"/>
        <v>23</v>
      </c>
    </row>
    <row r="32" spans="1:14" x14ac:dyDescent="0.2">
      <c r="A32" s="10" t="s">
        <v>157</v>
      </c>
      <c r="B32" s="10" t="s">
        <v>23</v>
      </c>
      <c r="C32" s="10" t="s">
        <v>12</v>
      </c>
      <c r="D32" s="10" t="s">
        <v>24</v>
      </c>
      <c r="F32" s="3">
        <v>24</v>
      </c>
      <c r="J32" s="3">
        <f t="shared" si="0"/>
        <v>24</v>
      </c>
      <c r="K32" s="17">
        <f t="shared" si="1"/>
        <v>1</v>
      </c>
      <c r="L32" s="17">
        <f t="shared" si="2"/>
        <v>0</v>
      </c>
      <c r="M32" s="17">
        <f t="shared" si="3"/>
        <v>24</v>
      </c>
      <c r="N32" s="3">
        <f t="shared" si="4"/>
        <v>23</v>
      </c>
    </row>
    <row r="33" spans="1:14" x14ac:dyDescent="0.2">
      <c r="A33" s="10" t="s">
        <v>157</v>
      </c>
      <c r="B33" s="10" t="s">
        <v>330</v>
      </c>
      <c r="C33" s="10" t="s">
        <v>161</v>
      </c>
      <c r="D33" s="16" t="s">
        <v>331</v>
      </c>
      <c r="I33" s="3">
        <v>24</v>
      </c>
      <c r="J33" s="3">
        <f t="shared" si="0"/>
        <v>24</v>
      </c>
      <c r="K33" s="17">
        <f t="shared" si="1"/>
        <v>1</v>
      </c>
      <c r="L33" s="17">
        <f t="shared" si="2"/>
        <v>0</v>
      </c>
      <c r="M33" s="17">
        <f t="shared" si="3"/>
        <v>24</v>
      </c>
      <c r="N33" s="3">
        <f t="shared" si="4"/>
        <v>23</v>
      </c>
    </row>
    <row r="34" spans="1:14" x14ac:dyDescent="0.2">
      <c r="A34" s="10" t="s">
        <v>157</v>
      </c>
      <c r="B34" s="10" t="s">
        <v>332</v>
      </c>
      <c r="C34" s="10" t="s">
        <v>321</v>
      </c>
      <c r="D34" s="16">
        <v>1973</v>
      </c>
      <c r="I34" s="3">
        <v>23</v>
      </c>
      <c r="J34" s="3">
        <f t="shared" si="0"/>
        <v>23</v>
      </c>
      <c r="K34" s="17">
        <f t="shared" si="1"/>
        <v>1</v>
      </c>
      <c r="L34" s="17">
        <f t="shared" si="2"/>
        <v>0</v>
      </c>
      <c r="M34" s="17">
        <f t="shared" si="3"/>
        <v>23</v>
      </c>
      <c r="N34" s="3">
        <f t="shared" si="4"/>
        <v>26</v>
      </c>
    </row>
    <row r="35" spans="1:14" x14ac:dyDescent="0.2">
      <c r="A35" s="10" t="s">
        <v>157</v>
      </c>
      <c r="B35" s="10" t="s">
        <v>234</v>
      </c>
      <c r="C35" s="10" t="s">
        <v>235</v>
      </c>
      <c r="D35" s="10" t="s">
        <v>236</v>
      </c>
      <c r="F35" s="3">
        <v>21</v>
      </c>
      <c r="J35" s="3">
        <f t="shared" si="0"/>
        <v>21</v>
      </c>
      <c r="K35" s="17">
        <f t="shared" si="1"/>
        <v>1</v>
      </c>
      <c r="L35" s="17">
        <f t="shared" si="2"/>
        <v>0</v>
      </c>
      <c r="M35" s="17">
        <f t="shared" si="3"/>
        <v>21</v>
      </c>
      <c r="N35" s="3">
        <f t="shared" si="4"/>
        <v>27</v>
      </c>
    </row>
    <row r="36" spans="1:14" x14ac:dyDescent="0.2">
      <c r="A36" s="10" t="s">
        <v>157</v>
      </c>
      <c r="B36" s="10" t="s">
        <v>290</v>
      </c>
      <c r="C36" s="10" t="s">
        <v>173</v>
      </c>
      <c r="D36" s="10" t="s">
        <v>291</v>
      </c>
      <c r="G36" s="3">
        <v>20</v>
      </c>
      <c r="J36" s="3">
        <f t="shared" si="0"/>
        <v>20</v>
      </c>
      <c r="K36" s="17">
        <f t="shared" si="1"/>
        <v>1</v>
      </c>
      <c r="L36" s="17">
        <f t="shared" si="2"/>
        <v>0</v>
      </c>
      <c r="M36" s="17">
        <f t="shared" si="3"/>
        <v>20</v>
      </c>
      <c r="N36" s="3">
        <f t="shared" si="4"/>
        <v>28</v>
      </c>
    </row>
    <row r="37" spans="1:14" x14ac:dyDescent="0.2">
      <c r="A37" s="10" t="s">
        <v>157</v>
      </c>
      <c r="B37" s="10" t="s">
        <v>178</v>
      </c>
      <c r="C37" s="10" t="s">
        <v>26</v>
      </c>
      <c r="D37" s="10">
        <v>1991</v>
      </c>
      <c r="E37" s="3">
        <v>18</v>
      </c>
      <c r="J37" s="3">
        <f t="shared" si="0"/>
        <v>18</v>
      </c>
      <c r="K37" s="17">
        <f t="shared" si="1"/>
        <v>1</v>
      </c>
      <c r="L37" s="17">
        <f t="shared" si="2"/>
        <v>0</v>
      </c>
      <c r="M37" s="17">
        <f t="shared" si="3"/>
        <v>18</v>
      </c>
      <c r="N37" s="3">
        <f t="shared" si="4"/>
        <v>29</v>
      </c>
    </row>
    <row r="38" spans="1:14" x14ac:dyDescent="0.2">
      <c r="A38" s="10" t="s">
        <v>157</v>
      </c>
      <c r="B38" s="10" t="s">
        <v>179</v>
      </c>
      <c r="C38" s="10" t="s">
        <v>161</v>
      </c>
      <c r="D38" s="10" t="s">
        <v>180</v>
      </c>
      <c r="E38" s="3">
        <v>17</v>
      </c>
      <c r="J38" s="3">
        <f t="shared" si="0"/>
        <v>17</v>
      </c>
      <c r="K38" s="17">
        <f t="shared" si="1"/>
        <v>1</v>
      </c>
      <c r="L38" s="17">
        <f t="shared" si="2"/>
        <v>0</v>
      </c>
      <c r="M38" s="17">
        <f t="shared" si="3"/>
        <v>17</v>
      </c>
      <c r="N38" s="3">
        <f t="shared" si="4"/>
        <v>30</v>
      </c>
    </row>
    <row r="39" spans="1:14" x14ac:dyDescent="0.2">
      <c r="A39" s="10" t="s">
        <v>157</v>
      </c>
      <c r="B39" s="10" t="s">
        <v>240</v>
      </c>
      <c r="C39" s="10" t="s">
        <v>232</v>
      </c>
      <c r="D39" s="10" t="s">
        <v>241</v>
      </c>
      <c r="F39" s="3">
        <v>16</v>
      </c>
      <c r="J39" s="3">
        <f t="shared" si="0"/>
        <v>16</v>
      </c>
      <c r="K39" s="17">
        <f t="shared" si="1"/>
        <v>1</v>
      </c>
      <c r="L39" s="17">
        <f t="shared" si="2"/>
        <v>0</v>
      </c>
      <c r="M39" s="17">
        <f t="shared" si="3"/>
        <v>16</v>
      </c>
      <c r="N39" s="3">
        <f t="shared" si="4"/>
        <v>31</v>
      </c>
    </row>
    <row r="40" spans="1:14" x14ac:dyDescent="0.2">
      <c r="A40" s="10" t="s">
        <v>157</v>
      </c>
      <c r="B40" s="10" t="s">
        <v>181</v>
      </c>
      <c r="C40" s="10" t="s">
        <v>182</v>
      </c>
      <c r="D40" s="10" t="s">
        <v>183</v>
      </c>
      <c r="E40" s="3">
        <v>16</v>
      </c>
      <c r="J40" s="3">
        <f t="shared" si="0"/>
        <v>16</v>
      </c>
      <c r="K40" s="17">
        <f t="shared" si="1"/>
        <v>1</v>
      </c>
      <c r="L40" s="17">
        <f t="shared" si="2"/>
        <v>0</v>
      </c>
      <c r="M40" s="17">
        <f t="shared" si="3"/>
        <v>16</v>
      </c>
      <c r="N40" s="3">
        <f t="shared" si="4"/>
        <v>31</v>
      </c>
    </row>
  </sheetData>
  <sortState ref="A9:N40">
    <sortCondition ref="N9:N40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13"/>
  <sheetViews>
    <sheetView topLeftCell="B7" zoomScale="95" zoomScaleNormal="95" workbookViewId="0">
      <selection activeCell="G30" sqref="G30"/>
    </sheetView>
  </sheetViews>
  <sheetFormatPr baseColWidth="10" defaultColWidth="11.42578125" defaultRowHeight="12.75" x14ac:dyDescent="0.2"/>
  <cols>
    <col min="1" max="1" width="9" style="3" customWidth="1"/>
    <col min="2" max="2" width="24.85546875" style="3" customWidth="1"/>
    <col min="3" max="3" width="26.5703125" style="3" customWidth="1"/>
    <col min="4" max="4" width="19.7109375" style="3" customWidth="1"/>
    <col min="5" max="16384" width="11.42578125" style="3"/>
  </cols>
  <sheetData>
    <row r="1" spans="1:14" x14ac:dyDescent="0.2">
      <c r="A1" s="1"/>
      <c r="B1" s="2"/>
      <c r="C1" s="2"/>
      <c r="D1" s="2"/>
    </row>
    <row r="2" spans="1:14" x14ac:dyDescent="0.2">
      <c r="A2" s="1"/>
      <c r="B2" s="2"/>
      <c r="C2" s="2"/>
      <c r="D2" s="2"/>
    </row>
    <row r="3" spans="1:14" x14ac:dyDescent="0.2">
      <c r="A3" s="1"/>
      <c r="B3" s="2"/>
      <c r="C3" s="2"/>
      <c r="D3" s="2"/>
    </row>
    <row r="4" spans="1:14" x14ac:dyDescent="0.2">
      <c r="A4" s="1"/>
      <c r="B4" s="2"/>
      <c r="C4" s="2"/>
      <c r="D4" s="2"/>
    </row>
    <row r="5" spans="1:14" ht="13.5" thickBot="1" x14ac:dyDescent="0.25">
      <c r="A5" s="1"/>
      <c r="B5" s="2"/>
      <c r="C5" s="2"/>
      <c r="D5" s="2"/>
    </row>
    <row r="6" spans="1:14" ht="16.5" thickBot="1" x14ac:dyDescent="0.3">
      <c r="A6" s="18" t="s">
        <v>191</v>
      </c>
      <c r="B6" s="19"/>
      <c r="C6" s="19"/>
      <c r="D6" s="19"/>
    </row>
    <row r="7" spans="1:14" ht="13.5" thickBot="1" x14ac:dyDescent="0.25">
      <c r="A7" s="4"/>
      <c r="B7" s="4"/>
      <c r="C7" s="4"/>
      <c r="D7" s="4"/>
    </row>
    <row r="8" spans="1:14" ht="13.5" thickBot="1" x14ac:dyDescent="0.25">
      <c r="A8" s="5" t="s">
        <v>1</v>
      </c>
      <c r="B8" s="5" t="s">
        <v>2</v>
      </c>
      <c r="C8" s="5" t="s">
        <v>3</v>
      </c>
      <c r="D8" s="14" t="s">
        <v>4</v>
      </c>
      <c r="E8" s="15">
        <v>42888</v>
      </c>
      <c r="F8" s="15">
        <v>42916</v>
      </c>
      <c r="G8" s="15">
        <v>42944</v>
      </c>
      <c r="H8" s="15">
        <v>42972</v>
      </c>
      <c r="I8" s="15">
        <v>42986</v>
      </c>
      <c r="J8" s="14" t="s">
        <v>212</v>
      </c>
      <c r="K8" s="14" t="s">
        <v>316</v>
      </c>
      <c r="L8" s="14" t="s">
        <v>317</v>
      </c>
      <c r="M8" s="14" t="s">
        <v>318</v>
      </c>
      <c r="N8" s="14" t="s">
        <v>319</v>
      </c>
    </row>
    <row r="9" spans="1:14" x14ac:dyDescent="0.2">
      <c r="A9" s="10" t="s">
        <v>192</v>
      </c>
      <c r="B9" s="10" t="s">
        <v>193</v>
      </c>
      <c r="C9" s="10" t="s">
        <v>194</v>
      </c>
      <c r="D9" s="10" t="s">
        <v>195</v>
      </c>
      <c r="E9" s="3">
        <v>35</v>
      </c>
      <c r="F9" s="3">
        <v>35</v>
      </c>
      <c r="G9" s="3">
        <v>35</v>
      </c>
      <c r="H9" s="3">
        <v>35</v>
      </c>
      <c r="I9" s="3">
        <v>30</v>
      </c>
      <c r="J9" s="3">
        <f>SUM(E9:I9)</f>
        <v>170</v>
      </c>
      <c r="K9" s="17">
        <f>COUNTIF(E9:I9,"&gt;0")</f>
        <v>5</v>
      </c>
      <c r="L9" s="17">
        <f>IF(K9&lt;5,0,SMALL(E9:I9,1))</f>
        <v>30</v>
      </c>
      <c r="M9" s="17">
        <f>SUM(E9:I9)-L9</f>
        <v>140</v>
      </c>
      <c r="N9" s="3">
        <f>RANK(M9,$M$9:$M$36,0)</f>
        <v>1</v>
      </c>
    </row>
    <row r="10" spans="1:14" x14ac:dyDescent="0.2">
      <c r="A10" s="10" t="s">
        <v>192</v>
      </c>
      <c r="B10" s="10" t="s">
        <v>244</v>
      </c>
      <c r="C10" s="10" t="s">
        <v>161</v>
      </c>
      <c r="D10" s="10" t="s">
        <v>245</v>
      </c>
      <c r="F10" s="3">
        <v>30</v>
      </c>
      <c r="G10" s="3">
        <v>27</v>
      </c>
      <c r="H10" s="3">
        <v>30</v>
      </c>
      <c r="I10" s="3">
        <v>35</v>
      </c>
      <c r="J10" s="3">
        <f>SUM(E10:I10)</f>
        <v>122</v>
      </c>
      <c r="K10" s="17">
        <f>COUNTIF(E10:I10,"&gt;0")</f>
        <v>4</v>
      </c>
      <c r="L10" s="17">
        <f>IF(K10&lt;5,0,SMALL(E10:I10,1))</f>
        <v>0</v>
      </c>
      <c r="M10" s="17">
        <f>SUM(E10:I10)-L10</f>
        <v>122</v>
      </c>
      <c r="N10" s="3">
        <f>RANK(M10,$M$9:$M$36,0)</f>
        <v>2</v>
      </c>
    </row>
    <row r="11" spans="1:14" x14ac:dyDescent="0.2">
      <c r="A11" s="10" t="s">
        <v>192</v>
      </c>
      <c r="B11" s="10" t="s">
        <v>196</v>
      </c>
      <c r="C11" s="10" t="s">
        <v>161</v>
      </c>
      <c r="D11" s="10" t="s">
        <v>197</v>
      </c>
      <c r="E11" s="3">
        <v>30</v>
      </c>
      <c r="F11" s="3">
        <v>27</v>
      </c>
      <c r="G11" s="3">
        <v>30</v>
      </c>
      <c r="H11" s="3">
        <v>27</v>
      </c>
      <c r="I11" s="3">
        <v>27</v>
      </c>
      <c r="J11" s="3">
        <f>SUM(E11:I11)</f>
        <v>141</v>
      </c>
      <c r="K11" s="17">
        <f>COUNTIF(E11:I11,"&gt;0")</f>
        <v>5</v>
      </c>
      <c r="L11" s="17">
        <f>IF(K11&lt;5,0,SMALL(E11:I11,1))</f>
        <v>27</v>
      </c>
      <c r="M11" s="17">
        <f>SUM(E11:I11)-L11</f>
        <v>114</v>
      </c>
      <c r="N11" s="3">
        <f>RANK(M11,$M$9:$M$36,0)</f>
        <v>3</v>
      </c>
    </row>
    <row r="12" spans="1:14" x14ac:dyDescent="0.2">
      <c r="A12" s="10" t="s">
        <v>192</v>
      </c>
      <c r="B12" s="10" t="s">
        <v>292</v>
      </c>
      <c r="C12" s="10">
        <v>0</v>
      </c>
      <c r="D12" s="10" t="s">
        <v>284</v>
      </c>
      <c r="G12" s="3">
        <v>25</v>
      </c>
      <c r="H12" s="3">
        <v>25</v>
      </c>
      <c r="J12" s="3">
        <f>SUM(E12:I12)</f>
        <v>50</v>
      </c>
      <c r="K12" s="17">
        <f>COUNTIF(E12:I12,"&gt;0")</f>
        <v>2</v>
      </c>
      <c r="L12" s="17">
        <f>IF(K12&lt;5,0,SMALL(E12:I12,1))</f>
        <v>0</v>
      </c>
      <c r="M12" s="17">
        <f>SUM(E12:I12)-L12</f>
        <v>50</v>
      </c>
      <c r="N12" s="3">
        <f>RANK(M12,$M$9:$M$36,0)</f>
        <v>4</v>
      </c>
    </row>
    <row r="13" spans="1:14" x14ac:dyDescent="0.2">
      <c r="A13" s="10" t="s">
        <v>192</v>
      </c>
      <c r="B13" s="10" t="s">
        <v>246</v>
      </c>
      <c r="C13" s="10" t="s">
        <v>26</v>
      </c>
      <c r="D13" s="10" t="s">
        <v>226</v>
      </c>
      <c r="F13" s="3">
        <v>25</v>
      </c>
      <c r="G13" s="3">
        <v>24</v>
      </c>
      <c r="J13" s="3">
        <f>SUM(E13:I13)</f>
        <v>49</v>
      </c>
      <c r="K13" s="17">
        <f>COUNTIF(E13:I13,"&gt;0")</f>
        <v>2</v>
      </c>
      <c r="L13" s="17">
        <f>IF(K13&lt;5,0,SMALL(E13:I13,1))</f>
        <v>0</v>
      </c>
      <c r="M13" s="17">
        <f>SUM(E13:I13)-L13</f>
        <v>49</v>
      </c>
      <c r="N13" s="3">
        <f>RANK(M13,$M$9:$M$36,0)</f>
        <v>5</v>
      </c>
    </row>
  </sheetData>
  <sortState ref="A9:N13">
    <sortCondition ref="N9:N13"/>
  </sortState>
  <mergeCells count="1">
    <mergeCell ref="A6:D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10</vt:i4>
      </vt:variant>
      <vt:variant>
        <vt:lpstr>Benannte Bereiche</vt:lpstr>
      </vt:variant>
      <vt:variant>
        <vt:i4>10</vt:i4>
      </vt:variant>
    </vt:vector>
  </HeadingPairs>
  <TitlesOfParts>
    <vt:vector size="20" baseType="lpstr">
      <vt:lpstr>Amateure</vt:lpstr>
      <vt:lpstr>Master I</vt:lpstr>
      <vt:lpstr>Master II</vt:lpstr>
      <vt:lpstr>Master III</vt:lpstr>
      <vt:lpstr>Master IV</vt:lpstr>
      <vt:lpstr>Master V</vt:lpstr>
      <vt:lpstr>Master VI</vt:lpstr>
      <vt:lpstr>Damen</vt:lpstr>
      <vt:lpstr>RR Herren</vt:lpstr>
      <vt:lpstr>RR Damen</vt:lpstr>
      <vt:lpstr>Amateure!Zielbereich</vt:lpstr>
      <vt:lpstr>Damen!Zielbereich</vt:lpstr>
      <vt:lpstr>'Master I'!Zielbereich</vt:lpstr>
      <vt:lpstr>'Master II'!Zielbereich</vt:lpstr>
      <vt:lpstr>'Master III'!Zielbereich</vt:lpstr>
      <vt:lpstr>'Master IV'!Zielbereich</vt:lpstr>
      <vt:lpstr>'Master V'!Zielbereich</vt:lpstr>
      <vt:lpstr>'Master VI'!Zielbereich</vt:lpstr>
      <vt:lpstr>'RR Damen'!Zielbereich</vt:lpstr>
      <vt:lpstr>'RR Herren'!Zielbereich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2017-07-01T08:49:05Z</dcterms:created>
  <dcterms:modified xsi:type="dcterms:W3CDTF">2017-09-10T12:47:15Z</dcterms:modified>
</cp:coreProperties>
</file>