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RC-KSV-Wienstrom\Röhsler-Cup_2017\Wöglerin_25-08-17\"/>
    </mc:Choice>
  </mc:AlternateContent>
  <bookViews>
    <workbookView xWindow="0" yWindow="0" windowWidth="17445" windowHeight="11475" xr2:uid="{2315C77C-C41E-41E8-96E0-96438FF660C4}"/>
  </bookViews>
  <sheets>
    <sheet name="Gesamt" sheetId="1" r:id="rId1"/>
    <sheet name="Amateure" sheetId="2" r:id="rId2"/>
    <sheet name="Master I" sheetId="3" r:id="rId3"/>
    <sheet name="Master II" sheetId="4" r:id="rId4"/>
    <sheet name="Master III" sheetId="5" r:id="rId5"/>
    <sheet name="Master IV" sheetId="6" r:id="rId6"/>
    <sheet name="Master V" sheetId="7" r:id="rId7"/>
    <sheet name="Master VI" sheetId="8" r:id="rId8"/>
    <sheet name="Damen" sheetId="9" r:id="rId9"/>
    <sheet name="RR Herren" sheetId="10" r:id="rId10"/>
    <sheet name="RR Damen" sheetId="11" r:id="rId11"/>
  </sheets>
  <externalReferences>
    <externalReference r:id="rId12"/>
  </externalReferences>
  <definedNames>
    <definedName name="_xlnm._FilterDatabase" localSheetId="1" hidden="1">Amateure!$A$8:$I$17</definedName>
    <definedName name="_xlnm._FilterDatabase" localSheetId="8" hidden="1">Damen!$A$6:$I$11</definedName>
    <definedName name="_xlnm._FilterDatabase" localSheetId="0" hidden="1">Gesamt!$A$12:$K$75</definedName>
    <definedName name="_xlnm._FilterDatabase" localSheetId="2" hidden="1">'Master I'!$A$6:$I$25</definedName>
    <definedName name="_xlnm._FilterDatabase" localSheetId="3" hidden="1">'Master II'!$A$6:$I$12</definedName>
    <definedName name="_xlnm._FilterDatabase" localSheetId="4" hidden="1">'Master III'!$A$6:$I$12</definedName>
    <definedName name="_xlnm._FilterDatabase" localSheetId="5" hidden="1">'Master IV'!$A$6:$I$13</definedName>
    <definedName name="_xlnm._FilterDatabase" localSheetId="6" hidden="1">'Master V'!$A$6:$I$9</definedName>
    <definedName name="_xlnm._FilterDatabase" localSheetId="7" hidden="1">'Master VI'!$A$6:$I$9</definedName>
    <definedName name="_xlnm._FilterDatabase" localSheetId="10" hidden="1">'RR Damen'!$A$6:$I$12</definedName>
    <definedName name="_xlnm._FilterDatabase" localSheetId="9" hidden="1">'RR Herren'!$A$6:$I$22</definedName>
    <definedName name="Datenstamm">[1]Datenstamm!$A$2:INDEX([1]Datenstamm!$A$2:$A$300,COUNTA([1]Datenstamm!$A$2:$A$300))</definedName>
    <definedName name="_xlnm.Criteria" localSheetId="1">Amateure!#REF!</definedName>
    <definedName name="_xlnm.Criteria" localSheetId="8">Damen!#REF!</definedName>
    <definedName name="_xlnm.Criteria" localSheetId="0">Gesamt!#REF!</definedName>
    <definedName name="_xlnm.Criteria" localSheetId="2">'Master I'!#REF!</definedName>
    <definedName name="_xlnm.Criteria" localSheetId="3">'Master II'!#REF!</definedName>
    <definedName name="_xlnm.Criteria" localSheetId="4">'Master III'!#REF!</definedName>
    <definedName name="_xlnm.Criteria" localSheetId="5">'Master IV'!#REF!</definedName>
    <definedName name="_xlnm.Criteria" localSheetId="6">'Master V'!#REF!</definedName>
    <definedName name="_xlnm.Criteria" localSheetId="7">'Master VI'!#REF!</definedName>
    <definedName name="_xlnm.Criteria" localSheetId="10">'RR Damen'!#REF!</definedName>
    <definedName name="_xlnm.Criteria" localSheetId="9">'RR Herren'!#REF!</definedName>
    <definedName name="_xlnm.Extract" localSheetId="1">Amateure!$A$8:$I$8</definedName>
    <definedName name="_xlnm.Extract" localSheetId="8">Damen!$A$8:$I$8</definedName>
    <definedName name="_xlnm.Extract" localSheetId="0">Gesamt!$A$12:$I$12</definedName>
    <definedName name="_xlnm.Extract" localSheetId="2">'Master I'!$A$8:$I$8</definedName>
    <definedName name="_xlnm.Extract" localSheetId="3">'Master II'!$A$8:$I$8</definedName>
    <definedName name="_xlnm.Extract" localSheetId="4">'Master III'!$A$8:$I$8</definedName>
    <definedName name="_xlnm.Extract" localSheetId="5">'Master IV'!$A$8:$I$8</definedName>
    <definedName name="_xlnm.Extract" localSheetId="6">'Master V'!$A$8:$I$8</definedName>
    <definedName name="_xlnm.Extract" localSheetId="7">'Master VI'!$A$8:$I$8</definedName>
    <definedName name="_xlnm.Extract" localSheetId="10">'RR Damen'!$A$8:$I$8</definedName>
    <definedName name="_xlnm.Extract" localSheetId="9">'RR Herren'!$A$8:$I$8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4" l="1"/>
  <c r="H13" i="4"/>
  <c r="G13" i="4"/>
  <c r="F13" i="4"/>
  <c r="E13" i="4"/>
  <c r="D13" i="4"/>
  <c r="C13" i="4"/>
  <c r="B13" i="4"/>
  <c r="A13" i="4"/>
  <c r="I12" i="4"/>
  <c r="J13" i="4" s="1"/>
  <c r="K13" i="4" s="1"/>
  <c r="H12" i="4"/>
  <c r="G12" i="4"/>
  <c r="F12" i="4"/>
  <c r="E12" i="4"/>
  <c r="D12" i="4"/>
  <c r="C12" i="4"/>
  <c r="B12" i="4"/>
  <c r="A12" i="4"/>
  <c r="J12" i="4" l="1"/>
  <c r="K12" i="4" s="1"/>
</calcChain>
</file>

<file path=xl/sharedStrings.xml><?xml version="1.0" encoding="utf-8"?>
<sst xmlns="http://schemas.openxmlformats.org/spreadsheetml/2006/main" count="626" uniqueCount="190">
  <si>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Amateure: bis 1977
Master I: 1976-1967
Master II: 1966-1962
Master III: 1961-1957
Master IV: 1956-1952
Master V: 1951-1947
Master VI: ab 1946
Damen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</si>
  <si>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</si>
  <si>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</si>
  <si>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</si>
  <si>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</si>
  <si>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</si>
  <si>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</si>
  <si>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</si>
  <si>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</si>
  <si>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</si>
  <si>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</si>
  <si>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</si>
  <si>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Röhsler &amp; Co Zeitfahrcup - Auswertung Amateure (bis 1977)</t>
  </si>
  <si>
    <t>Platzierung</t>
  </si>
  <si>
    <t>Punkte</t>
  </si>
  <si>
    <t>Röhsler &amp; Co Zeitfahrcup - Auswertung Master I (1976 bis 1967)</t>
  </si>
  <si>
    <t>Röhsler &amp; Co Zeitfahrcup - Auswertung Master II (1966 bis 1962)</t>
  </si>
  <si>
    <t>Röhsler &amp; Co Zeitfahrcup - Auswertung Master III (1961 bis 1957)</t>
  </si>
  <si>
    <t>Röhsler &amp; Co Zeitfahrcup - Auswertung Master IV (1956 bis 1952)</t>
  </si>
  <si>
    <t>Röhsler &amp; Co Zeitfahrcup - Auswertung Master V (1951 bis 1947)</t>
  </si>
  <si>
    <t>Röhsler &amp; Co Zeitfahrcup - Auswertung Master VI (ab 1946)</t>
  </si>
  <si>
    <t>Röhsler &amp; Co Zeitfahrcup - Auswertung Damen</t>
  </si>
  <si>
    <t>Röhsler &amp; Co Zeitfahrcup - Auswertung Rennrad Herren</t>
  </si>
  <si>
    <t>Röhsler &amp; Co Zeitfahrcup - Auswertung Rennrad Damen</t>
  </si>
  <si>
    <t>Master I</t>
  </si>
  <si>
    <t>Eibeck Wolfgang</t>
  </si>
  <si>
    <t>Nora Racing Team NÖ</t>
  </si>
  <si>
    <t>AUT197210006081274</t>
  </si>
  <si>
    <t>Amateure</t>
  </si>
  <si>
    <t>Pettinger Daniel</t>
  </si>
  <si>
    <t>2RadChaoten.com HQ</t>
  </si>
  <si>
    <t>AUT198210051117869</t>
  </si>
  <si>
    <t>Hauer Gerald</t>
  </si>
  <si>
    <t>Sportunion Bikestore.cc-Team</t>
  </si>
  <si>
    <t>AUT197110002772665</t>
  </si>
  <si>
    <t>Koglbauer Thomas</t>
  </si>
  <si>
    <t>Arbö Sparkasse Neunkirchen</t>
  </si>
  <si>
    <t>1982</t>
  </si>
  <si>
    <t>Stiglhuber Stephan</t>
  </si>
  <si>
    <t>Junior Cycling Team Graz</t>
  </si>
  <si>
    <t>AUT199810035061743</t>
  </si>
  <si>
    <t>Schrehof Martin</t>
  </si>
  <si>
    <t>Radunion Perchtoldsdorf</t>
  </si>
  <si>
    <t>AUT197210035049417</t>
  </si>
  <si>
    <t>Artenjak Bernhard</t>
  </si>
  <si>
    <t>Arbö Wienenergie Röhsler&amp;Co</t>
  </si>
  <si>
    <t>AUT197610035029613</t>
  </si>
  <si>
    <t>RR H</t>
  </si>
  <si>
    <t>Kröll Michael</t>
  </si>
  <si>
    <t>VICC Racing Division</t>
  </si>
  <si>
    <t>AUT197510035062854</t>
  </si>
  <si>
    <t>Waschak Markus</t>
  </si>
  <si>
    <t>AUT198110035037188</t>
  </si>
  <si>
    <t>Master II</t>
  </si>
  <si>
    <t>Hawlik Gerhard</t>
  </si>
  <si>
    <t>RC Schnecke ASVÖ Wien</t>
  </si>
  <si>
    <t>AUT196310035075786</t>
  </si>
  <si>
    <t>Rettegi Richard</t>
  </si>
  <si>
    <t>AUT197410035022842</t>
  </si>
  <si>
    <t>Mészáros Ábel</t>
  </si>
  <si>
    <t>Györi AC - Kerékpár Szakosztály</t>
  </si>
  <si>
    <t>HUN200010023622211</t>
  </si>
  <si>
    <t>Billinger Jochen</t>
  </si>
  <si>
    <t>AUT197610049049648</t>
  </si>
  <si>
    <t>Hoffmann Tristan</t>
  </si>
  <si>
    <t>NÖ RadUnion</t>
  </si>
  <si>
    <t>AUT199810035023448</t>
  </si>
  <si>
    <t>Bauer Rene</t>
  </si>
  <si>
    <t>ARBÖ Sparkasse Neunkirchen</t>
  </si>
  <si>
    <t>1978</t>
  </si>
  <si>
    <t>Kolar Richard</t>
  </si>
  <si>
    <t>AUT198110035077305</t>
  </si>
  <si>
    <t>Lehner Jürgen</t>
  </si>
  <si>
    <t>RC Pottendorf</t>
  </si>
  <si>
    <t>AUT198510035065581</t>
  </si>
  <si>
    <t>Rappolt Manfred</t>
  </si>
  <si>
    <t>AUT196810035037289</t>
  </si>
  <si>
    <t>Gruber Thomas</t>
  </si>
  <si>
    <t>RSC Amplatz</t>
  </si>
  <si>
    <t>AUT19960323</t>
  </si>
  <si>
    <t>Gruber Maximilian</t>
  </si>
  <si>
    <t>Top Team Tri NÖ</t>
  </si>
  <si>
    <t>1994</t>
  </si>
  <si>
    <t>Müller Gerfried</t>
  </si>
  <si>
    <t>Tom´s Radhaus</t>
  </si>
  <si>
    <t>1969</t>
  </si>
  <si>
    <t>Speckl Gerhard</t>
  </si>
  <si>
    <t>Hill Racing Team</t>
  </si>
  <si>
    <t>1983</t>
  </si>
  <si>
    <t>Okresek Knut</t>
  </si>
  <si>
    <t>ARBÖ Radclub Mödling</t>
  </si>
  <si>
    <t>1975</t>
  </si>
  <si>
    <t>Koch Manfred</t>
  </si>
  <si>
    <t>RSC Krems</t>
  </si>
  <si>
    <t>AUT197010012120839</t>
  </si>
  <si>
    <t>Wiedner Dominik</t>
  </si>
  <si>
    <t>ASKÖ Sunpor St. Pölten</t>
  </si>
  <si>
    <t>AUT199010012820451</t>
  </si>
  <si>
    <t>Pölzmann Gerhard</t>
  </si>
  <si>
    <t>Radclub Perg</t>
  </si>
  <si>
    <t>AUT197010035057396</t>
  </si>
  <si>
    <t>Esberger Thomas</t>
  </si>
  <si>
    <t>AUT197010035071443</t>
  </si>
  <si>
    <t>Busl Norbert</t>
  </si>
  <si>
    <t>-</t>
  </si>
  <si>
    <t>1963</t>
  </si>
  <si>
    <t>Master III</t>
  </si>
  <si>
    <t>König Hermann</t>
  </si>
  <si>
    <t>ARBÖ Radclub Trumau</t>
  </si>
  <si>
    <t>AUT195910035031936</t>
  </si>
  <si>
    <t>Master IV</t>
  </si>
  <si>
    <t>Ebermann Herbert</t>
  </si>
  <si>
    <t>PSV Wien Giga Sport</t>
  </si>
  <si>
    <t>AUT195410035069928</t>
  </si>
  <si>
    <t>Kmetyko Peter</t>
  </si>
  <si>
    <t>AUT195510035066894</t>
  </si>
  <si>
    <t>Haselmann Leopold</t>
  </si>
  <si>
    <t>RC RIH ASVÖ 1.Bank Tulln</t>
  </si>
  <si>
    <t>AUT196010035031734</t>
  </si>
  <si>
    <t>Aichinger Erich</t>
  </si>
  <si>
    <t>ARBÖ Kollar Cycling Team</t>
  </si>
  <si>
    <t>AUT197110035046383</t>
  </si>
  <si>
    <t>Satzer Georg</t>
  </si>
  <si>
    <t>AUT196610035032643</t>
  </si>
  <si>
    <t>Platonov Aleks</t>
  </si>
  <si>
    <t>AUT198510006268204</t>
  </si>
  <si>
    <t>Master VI</t>
  </si>
  <si>
    <t>Göd Niki</t>
  </si>
  <si>
    <t>Rundum Wien</t>
  </si>
  <si>
    <t>AUT194510035039515</t>
  </si>
  <si>
    <t>Goluszka Peter</t>
  </si>
  <si>
    <t>AUT195710035021529</t>
  </si>
  <si>
    <t xml:space="preserve">Horvath Robert </t>
  </si>
  <si>
    <t>1973</t>
  </si>
  <si>
    <t>Kutal Martin</t>
  </si>
  <si>
    <t>Müller Christian</t>
  </si>
  <si>
    <t>RC Mödling</t>
  </si>
  <si>
    <t>AUT1972 10035063561</t>
  </si>
  <si>
    <t>Wiedner Alfred</t>
  </si>
  <si>
    <t>AUT196810015512506</t>
  </si>
  <si>
    <t>Damen</t>
  </si>
  <si>
    <t>Schodl Katharina</t>
  </si>
  <si>
    <t>1985</t>
  </si>
  <si>
    <t>RR D</t>
  </si>
  <si>
    <t>Petritsch Ute</t>
  </si>
  <si>
    <t>Cyclopia</t>
  </si>
  <si>
    <t>AUT197410048798458</t>
  </si>
  <si>
    <t>Mueller Christian</t>
  </si>
  <si>
    <t>Team Cyclopia</t>
  </si>
  <si>
    <t>AUT197110035029007</t>
  </si>
  <si>
    <t>Divis Walter</t>
  </si>
  <si>
    <t>AUT196410059087229</t>
  </si>
  <si>
    <t>Nazari Mahmadullah</t>
  </si>
  <si>
    <t>AFG200110054673729</t>
  </si>
  <si>
    <t>Adamek Christian</t>
  </si>
  <si>
    <t>Vienna Firefighter</t>
  </si>
  <si>
    <t>Berger Susanne</t>
  </si>
  <si>
    <t>AUT197610048815434</t>
  </si>
  <si>
    <t>Hipfinger Eva</t>
  </si>
  <si>
    <t>AUT196810013462469</t>
  </si>
  <si>
    <t>Kantner Martin</t>
  </si>
  <si>
    <t>1999</t>
  </si>
  <si>
    <t>Day Samantha</t>
  </si>
  <si>
    <t>AUS197610062275903</t>
  </si>
  <si>
    <t>Gresko Wolfgang</t>
  </si>
  <si>
    <t>Gresko Stefan</t>
  </si>
  <si>
    <t>Schindler Kurt</t>
  </si>
  <si>
    <t>AUT195810035023953</t>
  </si>
  <si>
    <t>Engelhart-Löschl Angela</t>
  </si>
  <si>
    <t>1972</t>
  </si>
  <si>
    <t>Master V</t>
  </si>
  <si>
    <t>Schreier Peter</t>
  </si>
  <si>
    <t>AUT195010059088643</t>
  </si>
  <si>
    <t>Kovács Petra</t>
  </si>
  <si>
    <t>Kontent-DKSI Cycling Team</t>
  </si>
  <si>
    <t>Hartwig Christian</t>
  </si>
  <si>
    <t>Hartwig IT</t>
  </si>
  <si>
    <t>1954</t>
  </si>
  <si>
    <t>Maurer Günter</t>
  </si>
  <si>
    <t>URC-Bikestore</t>
  </si>
  <si>
    <t>AUT195810035088722</t>
  </si>
  <si>
    <t>Rezek Wolfgang</t>
  </si>
  <si>
    <t>AUT195310035030522</t>
  </si>
  <si>
    <t>Platonov Daniel</t>
  </si>
  <si>
    <t>AUT200510049174132</t>
  </si>
  <si>
    <t>Waschak Friedrich</t>
  </si>
  <si>
    <t>1955</t>
  </si>
  <si>
    <t>Kolar Gert</t>
  </si>
  <si>
    <t>Radteam Leoben</t>
  </si>
  <si>
    <t>1962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</si>
</sst>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:ss.00"/>
    <numFmt numFmtId="165" formatCode="0.0000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F2F2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20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NumberFormat="1" applyFont="1" applyFill="1" applyBorder="1" applyAlignment="1" applyProtection="1">
      <alignment horizontal="center"/>
    </xf>
    <xf numFmtId="0" fontId="2" fillId="3" borderId="14" xfId="0" applyFont="1" applyFill="1" applyBorder="1" applyAlignment="1">
      <alignment horizontal="center"/>
    </xf>
    <xf numFmtId="164" fontId="2" fillId="3" borderId="14" xfId="0" applyNumberFormat="1" applyFont="1" applyFill="1" applyBorder="1" applyAlignment="1">
      <alignment horizontal="center"/>
    </xf>
    <xf numFmtId="165" fontId="4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NumberFormat="1" applyFont="1" applyFill="1" applyBorder="1" applyAlignment="1" applyProtection="1">
      <alignment horizontal="center"/>
    </xf>
    <xf numFmtId="0" fontId="2" fillId="0" borderId="14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1" fillId="2" borderId="11" xfId="0" applyFont="1" applyFill="1" applyBorder="1" applyAlignment="1">
      <alignment horizontal="center"/>
    </xf>
    <xf numFmtId="1" fontId="11" fillId="2" borderId="12" xfId="0" applyNumberFormat="1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5" fontId="4" fillId="3" borderId="19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165" fontId="4" fillId="3" borderId="22" xfId="0" applyNumberFormat="1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164" fontId="2" fillId="5" borderId="23" xfId="0" applyNumberFormat="1" applyFont="1" applyFill="1" applyBorder="1" applyAlignment="1">
      <alignment horizontal="center"/>
    </xf>
    <xf numFmtId="165" fontId="4" fillId="5" borderId="3" xfId="0" applyNumberFormat="1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164" fontId="2" fillId="5" borderId="13" xfId="0" applyNumberFormat="1" applyFont="1" applyFill="1" applyBorder="1" applyAlignment="1">
      <alignment horizontal="center"/>
    </xf>
    <xf numFmtId="165" fontId="4" fillId="5" borderId="22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F0037ED7-C897-419E-998D-860B62B8E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395AA653-23E8-4DD8-8839-D83FAD4F7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601F3E6B-7757-4D75-A0A0-2DDEEF89D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F19CFEB5-052B-4AC0-AFFD-3C73C97F5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9F9E75CD-03C8-4875-A5A1-88A33118E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1C378196-7394-4F5B-ADAF-26D82F182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5A33A3E4-BE7F-4F32-A6B8-4381DFA04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328DA1CA-163E-4517-BCFF-4EB7C656D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F27A485C-3325-4245-8092-1114EECE3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25C4057E-406B-4CBF-8851-DEE1F861A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C3BD9D49-ACC9-4E1D-918B-7EB68D7D6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7%20-%20W&#246;glerin_N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Datenstamm"/>
      <sheetName val="Gesamt"/>
      <sheetName val="Amateure"/>
      <sheetName val="Master I"/>
      <sheetName val="Master II"/>
      <sheetName val="Master III"/>
      <sheetName val="Master IV"/>
      <sheetName val="Master V"/>
      <sheetName val="Master VI"/>
      <sheetName val="Damen"/>
      <sheetName val="RR Herren"/>
      <sheetName val="RR Damen"/>
      <sheetName val="Feuerwehr"/>
      <sheetName val="RC AWR"/>
      <sheetName val="Gesamt Amateure"/>
      <sheetName val="Gesamt Master I"/>
      <sheetName val="Gesamt Master II"/>
      <sheetName val="Gesamt Master III"/>
      <sheetName val="Gesamt Master IV"/>
      <sheetName val="Gesamt Master V"/>
      <sheetName val="Gesamt Master VI"/>
      <sheetName val="Gesamt Damen"/>
      <sheetName val="Gesamt RR Herren"/>
      <sheetName val="Gesamt RR Damen"/>
      <sheetName val="Punktevergabe"/>
      <sheetName val="HT_Kategorien"/>
      <sheetName val="HT_Zusatz"/>
    </sheetNames>
    <sheetDataSet>
      <sheetData sheetId="0">
        <row r="12">
          <cell r="A12" t="str">
            <v>Master II</v>
          </cell>
          <cell r="B12">
            <v>11</v>
          </cell>
          <cell r="C12" t="str">
            <v>Adamek Christian</v>
          </cell>
          <cell r="D12" t="str">
            <v>Vienna Firefighter</v>
          </cell>
          <cell r="E12" t="str">
            <v>1963</v>
          </cell>
          <cell r="F12">
            <v>0.77430555555555558</v>
          </cell>
          <cell r="G12">
            <v>3.4722222222222203E-3</v>
          </cell>
          <cell r="H12">
            <v>1.5315625000000001E-2</v>
          </cell>
          <cell r="I12">
            <v>1.1843402777777781E-2</v>
          </cell>
          <cell r="J12">
            <v>27.441437743704</v>
          </cell>
        </row>
        <row r="45">
          <cell r="A45" t="str">
            <v>Master II</v>
          </cell>
          <cell r="B45">
            <v>44</v>
          </cell>
          <cell r="C45" t="str">
            <v>Divis Walter</v>
          </cell>
          <cell r="D45" t="str">
            <v>Arbö Wienenergie Röhsler&amp;Co</v>
          </cell>
          <cell r="E45" t="str">
            <v>AUT196410059087229</v>
          </cell>
          <cell r="F45">
            <v>0.78576388888888893</v>
          </cell>
          <cell r="G45">
            <v>1.4930555555555548E-2</v>
          </cell>
          <cell r="H45">
            <v>2.6646527777777779E-2</v>
          </cell>
          <cell r="I45">
            <v>1.1715972222222232E-2</v>
          </cell>
          <cell r="J45">
            <v>27.739908719103767</v>
          </cell>
        </row>
      </sheetData>
      <sheetData sheetId="1">
        <row r="2">
          <cell r="A2" t="str">
            <v>Adamek Christian</v>
          </cell>
        </row>
        <row r="3">
          <cell r="A3" t="str">
            <v>Adametz Nicolas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Akhlaghi Kazem</v>
          </cell>
        </row>
        <row r="7">
          <cell r="A7" t="str">
            <v>Alfon Michael</v>
          </cell>
        </row>
        <row r="8">
          <cell r="A8" t="str">
            <v>Alton Robert</v>
          </cell>
        </row>
        <row r="9">
          <cell r="A9" t="str">
            <v>Ammerling Gerhard</v>
          </cell>
        </row>
        <row r="10">
          <cell r="A10" t="str">
            <v>Apflauer Alex</v>
          </cell>
        </row>
        <row r="11">
          <cell r="A11" t="str">
            <v>Appeltauer Samuel</v>
          </cell>
        </row>
        <row r="12">
          <cell r="A12" t="str">
            <v>Arbinger Heinz</v>
          </cell>
        </row>
        <row r="13">
          <cell r="A13" t="str">
            <v>Arnitz Heinrich</v>
          </cell>
        </row>
        <row r="14">
          <cell r="A14" t="str">
            <v>Artenjak Bernhard</v>
          </cell>
        </row>
        <row r="15">
          <cell r="A15" t="str">
            <v>asd vbn</v>
          </cell>
        </row>
        <row r="16">
          <cell r="A16" t="str">
            <v>Aselwimmer Daniel</v>
          </cell>
        </row>
        <row r="17">
          <cell r="A17" t="str">
            <v>Ast Adam</v>
          </cell>
        </row>
        <row r="18">
          <cell r="A18" t="str">
            <v>Atzmüller Silvia</v>
          </cell>
        </row>
        <row r="19">
          <cell r="A19" t="str">
            <v>Bahr Klaus</v>
          </cell>
        </row>
        <row r="20">
          <cell r="A20" t="str">
            <v>Bajorfi Ádám</v>
          </cell>
        </row>
        <row r="21">
          <cell r="A21" t="str">
            <v>Bajorfi Eszter</v>
          </cell>
        </row>
        <row r="22">
          <cell r="A22" t="str">
            <v>Bajorfi Tímea</v>
          </cell>
        </row>
        <row r="23">
          <cell r="A23" t="str">
            <v>Baldinger Andreas</v>
          </cell>
        </row>
        <row r="24">
          <cell r="A24" t="str">
            <v>Baringer Günter</v>
          </cell>
        </row>
        <row r="25">
          <cell r="A25" t="str">
            <v>Bauer Rene</v>
          </cell>
        </row>
        <row r="26">
          <cell r="A26" t="str">
            <v>Bauernberger Lukas</v>
          </cell>
        </row>
        <row r="27">
          <cell r="A27" t="str">
            <v>Becvar Wolf</v>
          </cell>
        </row>
        <row r="28">
          <cell r="A28" t="str">
            <v>Berger Susanne</v>
          </cell>
        </row>
        <row r="29">
          <cell r="A29" t="str">
            <v>Bergmiller Tobias</v>
          </cell>
        </row>
        <row r="30">
          <cell r="A30" t="str">
            <v>Bernhard Christian</v>
          </cell>
        </row>
        <row r="31">
          <cell r="A31" t="str">
            <v>Bernhard Rainer</v>
          </cell>
        </row>
        <row r="32">
          <cell r="A32" t="str">
            <v>Billinger Jochen</v>
          </cell>
        </row>
        <row r="33">
          <cell r="A33" t="str">
            <v>Birkner Karl</v>
          </cell>
        </row>
        <row r="34">
          <cell r="A34" t="str">
            <v>Blaschko Patrick</v>
          </cell>
        </row>
        <row r="35">
          <cell r="A35" t="str">
            <v>Böhm Karl</v>
          </cell>
        </row>
        <row r="36">
          <cell r="A36" t="str">
            <v>Bouzas Konstantinos</v>
          </cell>
        </row>
        <row r="37">
          <cell r="A37" t="str">
            <v>Braunsberger Peter</v>
          </cell>
        </row>
        <row r="38">
          <cell r="A38" t="str">
            <v>Bruckner Alfred</v>
          </cell>
        </row>
        <row r="39">
          <cell r="A39" t="str">
            <v>Brunngraber Michaela</v>
          </cell>
        </row>
        <row r="40">
          <cell r="A40" t="str">
            <v>Bubenicek Karl</v>
          </cell>
        </row>
        <row r="41">
          <cell r="A41" t="str">
            <v>Busl Norbert</v>
          </cell>
        </row>
        <row r="42">
          <cell r="A42" t="str">
            <v>Cabak Ferdinand</v>
          </cell>
        </row>
        <row r="43">
          <cell r="A43" t="str">
            <v>Cihak Wolfgang</v>
          </cell>
        </row>
        <row r="44">
          <cell r="A44" t="str">
            <v>Da Rosa Guilherme</v>
          </cell>
        </row>
        <row r="45">
          <cell r="A45" t="str">
            <v>Day Samantha</v>
          </cell>
        </row>
        <row r="46">
          <cell r="A46" t="str">
            <v>Deppner Peter</v>
          </cell>
        </row>
        <row r="47">
          <cell r="A47" t="str">
            <v>Dibon Wilhelm</v>
          </cell>
        </row>
        <row r="48">
          <cell r="A48" t="str">
            <v>Dimmel Michael</v>
          </cell>
        </row>
        <row r="49">
          <cell r="A49" t="str">
            <v>Divis Markus</v>
          </cell>
        </row>
        <row r="50">
          <cell r="A50" t="str">
            <v>Divis Walter</v>
          </cell>
        </row>
        <row r="51">
          <cell r="A51" t="str">
            <v>Dovzan Damjan</v>
          </cell>
        </row>
        <row r="52">
          <cell r="A52" t="str">
            <v>Dr. Kenn Michael</v>
          </cell>
        </row>
        <row r="53">
          <cell r="A53" t="str">
            <v>Drabits Norbert</v>
          </cell>
        </row>
        <row r="54">
          <cell r="A54" t="str">
            <v>Dünser Lukas</v>
          </cell>
        </row>
        <row r="55">
          <cell r="A55" t="str">
            <v>Ebermann Herbert</v>
          </cell>
        </row>
        <row r="56">
          <cell r="A56" t="str">
            <v>Eder Gerfried</v>
          </cell>
        </row>
        <row r="57">
          <cell r="A57" t="str">
            <v>Eibeck Wolfgang</v>
          </cell>
        </row>
        <row r="58">
          <cell r="A58" t="str">
            <v>Elsner Karl</v>
          </cell>
        </row>
        <row r="59">
          <cell r="A59" t="str">
            <v>Endres Torsten</v>
          </cell>
        </row>
        <row r="60">
          <cell r="A60" t="str">
            <v>Engelhart-Löschl Angela</v>
          </cell>
        </row>
        <row r="61">
          <cell r="A61" t="str">
            <v>Engels Jost Gernot</v>
          </cell>
        </row>
        <row r="62">
          <cell r="A62" t="str">
            <v>Ertl Paul</v>
          </cell>
        </row>
        <row r="63">
          <cell r="A63" t="str">
            <v>Esberger Thomas</v>
          </cell>
        </row>
        <row r="64">
          <cell r="A64" t="str">
            <v>Eysinger Gerhard</v>
          </cell>
        </row>
        <row r="65">
          <cell r="A65" t="str">
            <v>Fabian Thomas</v>
          </cell>
        </row>
        <row r="66">
          <cell r="A66" t="str">
            <v>Fassl Mario</v>
          </cell>
        </row>
        <row r="67">
          <cell r="A67" t="str">
            <v>Feitsch Rudolf</v>
          </cell>
        </row>
        <row r="68">
          <cell r="A68" t="str">
            <v>Forstner Philipp</v>
          </cell>
        </row>
        <row r="69">
          <cell r="A69" t="str">
            <v>Frodl Kevin</v>
          </cell>
        </row>
        <row r="70">
          <cell r="A70" t="str">
            <v>Führer Alexander</v>
          </cell>
        </row>
        <row r="71">
          <cell r="A71" t="str">
            <v>Ganglberger Martin</v>
          </cell>
        </row>
        <row r="72">
          <cell r="A72" t="str">
            <v>Gaubatz Lukas</v>
          </cell>
        </row>
        <row r="73">
          <cell r="A73" t="str">
            <v>Gaubitzer Michael</v>
          </cell>
        </row>
        <row r="74">
          <cell r="A74" t="str">
            <v>Gehnböck Sylvia</v>
          </cell>
        </row>
        <row r="75">
          <cell r="A75" t="str">
            <v>Gerersdorfer Ilse</v>
          </cell>
        </row>
        <row r="76">
          <cell r="A76" t="str">
            <v>Geretschnig Martin</v>
          </cell>
        </row>
        <row r="77">
          <cell r="A77" t="str">
            <v>Göd Niki</v>
          </cell>
        </row>
        <row r="78">
          <cell r="A78" t="str">
            <v>Gollinger Karl-Heinz</v>
          </cell>
        </row>
        <row r="79">
          <cell r="A79" t="str">
            <v>Goluszka Peter</v>
          </cell>
        </row>
        <row r="80">
          <cell r="A80" t="str">
            <v>Götschhofer Wolfgang</v>
          </cell>
        </row>
        <row r="81">
          <cell r="A81" t="str">
            <v>Gotz Gunta</v>
          </cell>
        </row>
        <row r="82">
          <cell r="A82" t="str">
            <v>Graef Hans</v>
          </cell>
        </row>
        <row r="83">
          <cell r="A83" t="str">
            <v>Gratz Johannes</v>
          </cell>
        </row>
        <row r="84">
          <cell r="A84" t="str">
            <v>Gresko Stefan</v>
          </cell>
        </row>
        <row r="85">
          <cell r="A85" t="str">
            <v>Gresko Wolfgang</v>
          </cell>
        </row>
        <row r="86">
          <cell r="A86" t="str">
            <v>Gruber Christian</v>
          </cell>
        </row>
        <row r="87">
          <cell r="A87" t="str">
            <v>Gruber Julian</v>
          </cell>
        </row>
        <row r="88">
          <cell r="A88" t="str">
            <v>Gruber Manfred</v>
          </cell>
        </row>
        <row r="89">
          <cell r="A89" t="str">
            <v>Gruber Maximilian</v>
          </cell>
        </row>
        <row r="90">
          <cell r="A90" t="str">
            <v>Gruber Thomas</v>
          </cell>
        </row>
        <row r="91">
          <cell r="A91" t="str">
            <v>Grünzweig Peter</v>
          </cell>
        </row>
        <row r="92">
          <cell r="A92" t="str">
            <v>Gugler Günter</v>
          </cell>
        </row>
        <row r="93">
          <cell r="A93" t="str">
            <v>Hager Norbert</v>
          </cell>
        </row>
        <row r="94">
          <cell r="A94" t="str">
            <v>Haider Wolfgang</v>
          </cell>
        </row>
        <row r="95">
          <cell r="A95" t="str">
            <v>Haider-Pachtrog Martin</v>
          </cell>
        </row>
        <row r="96">
          <cell r="A96" t="str">
            <v>Hammerl Andreas</v>
          </cell>
        </row>
        <row r="97">
          <cell r="A97" t="str">
            <v>Handler Josef</v>
          </cell>
        </row>
        <row r="98">
          <cell r="A98" t="str">
            <v>Hansl Rudolf</v>
          </cell>
        </row>
        <row r="99">
          <cell r="A99" t="str">
            <v>Hanzl Helmut</v>
          </cell>
        </row>
        <row r="100">
          <cell r="A100" t="str">
            <v>Harlander Johannes</v>
          </cell>
        </row>
        <row r="101">
          <cell r="A101" t="str">
            <v>Hartl Hermann</v>
          </cell>
        </row>
        <row r="102">
          <cell r="A102" t="str">
            <v>Hartwig Christian</v>
          </cell>
        </row>
        <row r="103">
          <cell r="A103" t="str">
            <v>Haselmann Leopold</v>
          </cell>
        </row>
        <row r="104">
          <cell r="A104" t="str">
            <v>Hauer Gerald</v>
          </cell>
        </row>
        <row r="105">
          <cell r="A105" t="str">
            <v>Havel Fritz</v>
          </cell>
        </row>
        <row r="106">
          <cell r="A106" t="str">
            <v>Hawlik Ekaterina</v>
          </cell>
        </row>
        <row r="107">
          <cell r="A107" t="str">
            <v>Hawlik Gerhard</v>
          </cell>
        </row>
        <row r="108">
          <cell r="A108" t="str">
            <v>Hell Markus</v>
          </cell>
        </row>
        <row r="109">
          <cell r="A109" t="str">
            <v>Hergolitsch Franz</v>
          </cell>
        </row>
        <row r="110">
          <cell r="A110" t="str">
            <v>Herr Stefan</v>
          </cell>
        </row>
        <row r="111">
          <cell r="A111" t="str">
            <v>Hipfinger Eva</v>
          </cell>
        </row>
        <row r="112">
          <cell r="A112" t="str">
            <v>Hirn Walter</v>
          </cell>
        </row>
        <row r="113">
          <cell r="A113" t="str">
            <v>Hofer Erich</v>
          </cell>
        </row>
        <row r="114">
          <cell r="A114" t="str">
            <v>Hofer Renate</v>
          </cell>
        </row>
        <row r="115">
          <cell r="A115" t="str">
            <v>Hoffmann Peter</v>
          </cell>
        </row>
        <row r="116">
          <cell r="A116" t="str">
            <v>Hoffmann Tristan</v>
          </cell>
        </row>
        <row r="117">
          <cell r="A117" t="str">
            <v>Horak Rudolf</v>
          </cell>
        </row>
        <row r="118">
          <cell r="A118" t="str">
            <v>Hornbachner Philllip</v>
          </cell>
        </row>
        <row r="119">
          <cell r="A119" t="str">
            <v xml:space="preserve">Horvath Robert </v>
          </cell>
        </row>
        <row r="120">
          <cell r="A120" t="str">
            <v>Huber Franz</v>
          </cell>
        </row>
        <row r="121">
          <cell r="A121" t="str">
            <v>Huber Herbert</v>
          </cell>
        </row>
        <row r="122">
          <cell r="A122" t="str">
            <v>Illies Sandrina</v>
          </cell>
        </row>
        <row r="123">
          <cell r="A123" t="str">
            <v>Jambrich Manuela</v>
          </cell>
        </row>
        <row r="124">
          <cell r="A124" t="str">
            <v>Jatschka Thomas</v>
          </cell>
        </row>
        <row r="125">
          <cell r="A125" t="str">
            <v>Jenschik Klaus</v>
          </cell>
        </row>
        <row r="126">
          <cell r="A126" t="str">
            <v>Jindra Christian</v>
          </cell>
        </row>
        <row r="127">
          <cell r="A127" t="str">
            <v>Kaider Philipp</v>
          </cell>
        </row>
        <row r="128">
          <cell r="A128" t="str">
            <v>Kantner Martin</v>
          </cell>
        </row>
        <row r="129">
          <cell r="A129" t="str">
            <v>Kapeller Christoph</v>
          </cell>
        </row>
        <row r="130">
          <cell r="A130" t="str">
            <v>Kargl Manfred</v>
          </cell>
        </row>
        <row r="131">
          <cell r="A131" t="str">
            <v>Karl Günther</v>
          </cell>
        </row>
        <row r="132">
          <cell r="A132" t="str">
            <v>Kathrein Miriam</v>
          </cell>
        </row>
        <row r="133">
          <cell r="A133" t="str">
            <v>Kern Wolfgang</v>
          </cell>
        </row>
        <row r="134">
          <cell r="A134" t="str">
            <v>Klasek Johann</v>
          </cell>
        </row>
        <row r="135">
          <cell r="A135" t="str">
            <v>Kmetyko Peter</v>
          </cell>
        </row>
        <row r="136">
          <cell r="A136" t="str">
            <v>Kobliska Wolfgang</v>
          </cell>
        </row>
        <row r="137">
          <cell r="A137" t="str">
            <v>Koch Manfred</v>
          </cell>
        </row>
        <row r="138">
          <cell r="A138" t="str">
            <v>Kogelbauer Patrick</v>
          </cell>
        </row>
        <row r="139">
          <cell r="A139" t="str">
            <v>Koglbauer Thomas</v>
          </cell>
        </row>
        <row r="140">
          <cell r="A140" t="str">
            <v>Kokas Janine</v>
          </cell>
        </row>
        <row r="141">
          <cell r="A141" t="str">
            <v>Kokas Raphael</v>
          </cell>
        </row>
        <row r="142">
          <cell r="A142" t="str">
            <v>Kolar Alfred</v>
          </cell>
        </row>
        <row r="143">
          <cell r="A143" t="str">
            <v>Kolar Gert</v>
          </cell>
        </row>
        <row r="144">
          <cell r="A144" t="str">
            <v>Kolar Richard</v>
          </cell>
        </row>
        <row r="145">
          <cell r="A145" t="str">
            <v>Koller Karl</v>
          </cell>
        </row>
        <row r="146">
          <cell r="A146" t="str">
            <v>König Hermann</v>
          </cell>
        </row>
        <row r="147">
          <cell r="A147" t="str">
            <v>Kopse Igor</v>
          </cell>
        </row>
        <row r="148">
          <cell r="A148" t="str">
            <v>Kornfeldner Andreas</v>
          </cell>
        </row>
        <row r="149">
          <cell r="A149" t="str">
            <v>Kovács Petra</v>
          </cell>
        </row>
        <row r="150">
          <cell r="A150" t="str">
            <v>Kovarik Walter</v>
          </cell>
        </row>
        <row r="151">
          <cell r="A151" t="str">
            <v>Krenn Johannes</v>
          </cell>
        </row>
        <row r="152">
          <cell r="A152" t="str">
            <v>Krivetz Hannes</v>
          </cell>
        </row>
        <row r="153">
          <cell r="A153" t="str">
            <v>Kriz Alexander</v>
          </cell>
        </row>
        <row r="154">
          <cell r="A154" t="str">
            <v>Kröll Michael</v>
          </cell>
        </row>
        <row r="155">
          <cell r="A155" t="str">
            <v>Kronschläger Florian</v>
          </cell>
        </row>
        <row r="156">
          <cell r="A156" t="str">
            <v>Kudrna Thomas</v>
          </cell>
        </row>
        <row r="157">
          <cell r="A157" t="str">
            <v>Kutal Martin</v>
          </cell>
        </row>
        <row r="158">
          <cell r="A158" t="str">
            <v>Lackinger Alexander</v>
          </cell>
        </row>
        <row r="159">
          <cell r="A159" t="str">
            <v>Lackner Lisa</v>
          </cell>
        </row>
        <row r="160">
          <cell r="A160" t="str">
            <v>Lackner Wolfgang</v>
          </cell>
        </row>
        <row r="161">
          <cell r="A161" t="str">
            <v>Lechner Christian</v>
          </cell>
        </row>
        <row r="162">
          <cell r="A162" t="str">
            <v>Lechnitz Alfred</v>
          </cell>
        </row>
        <row r="163">
          <cell r="A163" t="str">
            <v>Lehner Jürgen</v>
          </cell>
        </row>
        <row r="164">
          <cell r="A164" t="str">
            <v>Leitgeb Peter</v>
          </cell>
        </row>
        <row r="165">
          <cell r="A165" t="str">
            <v>Lengyel Christian</v>
          </cell>
        </row>
        <row r="166">
          <cell r="A166" t="str">
            <v>Leschinsky Christian</v>
          </cell>
        </row>
        <row r="167">
          <cell r="A167" t="str">
            <v>Lisy Josef</v>
          </cell>
        </row>
        <row r="168">
          <cell r="A168" t="str">
            <v>Löschl Florian</v>
          </cell>
        </row>
        <row r="169">
          <cell r="A169" t="str">
            <v>Lützelberger Katharina</v>
          </cell>
        </row>
        <row r="170">
          <cell r="A170" t="str">
            <v>Magyar Gerg?</v>
          </cell>
        </row>
        <row r="171">
          <cell r="A171" t="str">
            <v>Maier Christian</v>
          </cell>
        </row>
        <row r="172">
          <cell r="A172" t="str">
            <v>Malik Christian</v>
          </cell>
        </row>
        <row r="173">
          <cell r="A173" t="str">
            <v>Mangold Wolfgang</v>
          </cell>
        </row>
        <row r="174">
          <cell r="A174" t="str">
            <v>Marbler Wolfgang</v>
          </cell>
        </row>
        <row r="175">
          <cell r="A175" t="str">
            <v>Martinz Bruno</v>
          </cell>
        </row>
        <row r="176">
          <cell r="A176" t="str">
            <v>Mateyka Jens</v>
          </cell>
        </row>
        <row r="177">
          <cell r="A177" t="str">
            <v>Maurer Günter</v>
          </cell>
        </row>
        <row r="178">
          <cell r="A178" t="str">
            <v>Mayer Christian</v>
          </cell>
        </row>
        <row r="179">
          <cell r="A179" t="str">
            <v>Mészáros Ábel</v>
          </cell>
        </row>
        <row r="180">
          <cell r="A180" t="str">
            <v>Metzner Thomas</v>
          </cell>
        </row>
        <row r="181">
          <cell r="A181" t="str">
            <v>Meyer Josef</v>
          </cell>
        </row>
        <row r="182">
          <cell r="A182" t="str">
            <v>Meyer Jürgen</v>
          </cell>
        </row>
        <row r="183">
          <cell r="A183" t="str">
            <v>Mitterlehner Andreas</v>
          </cell>
        </row>
        <row r="184">
          <cell r="A184" t="str">
            <v>Mittmansgruber Gerhard</v>
          </cell>
        </row>
        <row r="185">
          <cell r="A185" t="str">
            <v>Mliner Michael</v>
          </cell>
        </row>
        <row r="186">
          <cell r="A186" t="str">
            <v>Mörtl Manfred</v>
          </cell>
        </row>
        <row r="187">
          <cell r="A187" t="str">
            <v>Mueller Christian</v>
          </cell>
        </row>
        <row r="188">
          <cell r="A188" t="str">
            <v>Müller Christian</v>
          </cell>
        </row>
        <row r="189">
          <cell r="A189" t="str">
            <v>Müller Gerfried</v>
          </cell>
        </row>
        <row r="190">
          <cell r="A190" t="str">
            <v>Müller Josef</v>
          </cell>
        </row>
        <row r="191">
          <cell r="A191" t="str">
            <v>Müllner Andreas</v>
          </cell>
        </row>
        <row r="192">
          <cell r="A192" t="str">
            <v>Nazari Mahmadullah</v>
          </cell>
        </row>
        <row r="193">
          <cell r="A193" t="str">
            <v>Németh Csanád</v>
          </cell>
        </row>
        <row r="194">
          <cell r="A194" t="str">
            <v>Niederdorfer Christian</v>
          </cell>
        </row>
        <row r="195">
          <cell r="A195" t="str">
            <v>Oberegger Gabor</v>
          </cell>
        </row>
        <row r="196">
          <cell r="A196" t="str">
            <v>Obermeier Mario</v>
          </cell>
        </row>
        <row r="197">
          <cell r="A197" t="str">
            <v>Öffl Ulfried</v>
          </cell>
        </row>
        <row r="198">
          <cell r="A198" t="str">
            <v>Okresek Knut</v>
          </cell>
        </row>
        <row r="199">
          <cell r="A199" t="str">
            <v>Oswald Thomas</v>
          </cell>
        </row>
        <row r="200">
          <cell r="A200" t="str">
            <v>Ott Christian</v>
          </cell>
        </row>
        <row r="201">
          <cell r="A201" t="str">
            <v>Pachschwöll Alex</v>
          </cell>
        </row>
        <row r="202">
          <cell r="A202" t="str">
            <v>Pansy Jürgen</v>
          </cell>
        </row>
        <row r="203">
          <cell r="A203" t="str">
            <v>Pech Helmut</v>
          </cell>
        </row>
        <row r="204">
          <cell r="A204" t="str">
            <v>Pegrisch Michael</v>
          </cell>
        </row>
        <row r="205">
          <cell r="A205" t="str">
            <v>Pelz Friedrich</v>
          </cell>
        </row>
        <row r="206">
          <cell r="A206" t="str">
            <v>Petritsch Ute</v>
          </cell>
        </row>
        <row r="207">
          <cell r="A207" t="str">
            <v>Pettinger Daniel</v>
          </cell>
        </row>
        <row r="208">
          <cell r="A208" t="str">
            <v>Pfisterer Claudia</v>
          </cell>
        </row>
        <row r="209">
          <cell r="A209" t="str">
            <v>Pfisterer Sebastian</v>
          </cell>
        </row>
        <row r="210">
          <cell r="A210" t="str">
            <v>Pich Karl</v>
          </cell>
        </row>
        <row r="211">
          <cell r="A211" t="str">
            <v>Platonov Aleks</v>
          </cell>
        </row>
        <row r="212">
          <cell r="A212" t="str">
            <v>Platonov Daniel</v>
          </cell>
        </row>
        <row r="213">
          <cell r="A213" t="str">
            <v>Pober Gerhard</v>
          </cell>
        </row>
        <row r="214">
          <cell r="A214" t="str">
            <v>Polo Thomas</v>
          </cell>
        </row>
        <row r="215">
          <cell r="A215" t="str">
            <v>Pölzmann Gerhard</v>
          </cell>
        </row>
        <row r="216">
          <cell r="A216" t="str">
            <v>Priessnig Josef</v>
          </cell>
        </row>
        <row r="217">
          <cell r="A217" t="str">
            <v>Prince Melanie</v>
          </cell>
        </row>
        <row r="218">
          <cell r="A218" t="str">
            <v>Prunner Franz</v>
          </cell>
        </row>
        <row r="219">
          <cell r="A219" t="str">
            <v>Range Anne</v>
          </cell>
        </row>
        <row r="220">
          <cell r="A220" t="str">
            <v>Rappolt Manfred</v>
          </cell>
        </row>
        <row r="221">
          <cell r="A221" t="str">
            <v>Rautner Friedrich</v>
          </cell>
        </row>
        <row r="222">
          <cell r="A222" t="str">
            <v>Reinert Martin</v>
          </cell>
        </row>
        <row r="223">
          <cell r="A223" t="str">
            <v>Reinisch Irmgard</v>
          </cell>
        </row>
        <row r="224">
          <cell r="A224" t="str">
            <v>Reiter Stefan</v>
          </cell>
        </row>
        <row r="225">
          <cell r="A225" t="str">
            <v>Resch Alexander</v>
          </cell>
        </row>
        <row r="226">
          <cell r="A226" t="str">
            <v>Rettegi Mario</v>
          </cell>
        </row>
        <row r="227">
          <cell r="A227" t="str">
            <v>Rettegi Richard</v>
          </cell>
        </row>
        <row r="228">
          <cell r="A228" t="str">
            <v>Rezek Wolfgang</v>
          </cell>
        </row>
        <row r="229">
          <cell r="A229" t="str">
            <v>Riegersperger Peter</v>
          </cell>
        </row>
        <row r="230">
          <cell r="A230" t="str">
            <v>Röhsler Maximilian</v>
          </cell>
        </row>
        <row r="231">
          <cell r="A231" t="str">
            <v>Rosner Markus</v>
          </cell>
        </row>
        <row r="232">
          <cell r="A232" t="str">
            <v>Rössler Heinz</v>
          </cell>
        </row>
        <row r="233">
          <cell r="A233" t="str">
            <v>Sammer Gregor</v>
          </cell>
        </row>
        <row r="234">
          <cell r="A234" t="str">
            <v>Santos Juan</v>
          </cell>
        </row>
        <row r="235">
          <cell r="A235" t="str">
            <v>Sattler Christian</v>
          </cell>
        </row>
        <row r="236">
          <cell r="A236" t="str">
            <v>Satzer Georg</v>
          </cell>
        </row>
        <row r="237">
          <cell r="A237" t="str">
            <v>Sauer Manfred</v>
          </cell>
        </row>
        <row r="238">
          <cell r="A238" t="str">
            <v>Schalk Josef</v>
          </cell>
        </row>
        <row r="239">
          <cell r="A239" t="str">
            <v>Schauer Klaus</v>
          </cell>
        </row>
        <row r="240">
          <cell r="A240" t="str">
            <v>Schell Andrej</v>
          </cell>
        </row>
        <row r="241">
          <cell r="A241" t="str">
            <v>Schindler Kurt</v>
          </cell>
        </row>
        <row r="242">
          <cell r="A242" t="str">
            <v>Schlager Claudia</v>
          </cell>
        </row>
        <row r="243">
          <cell r="A243" t="str">
            <v>Schleritzko Dominik</v>
          </cell>
        </row>
        <row r="244">
          <cell r="A244" t="str">
            <v>Schobesberger Jörg</v>
          </cell>
        </row>
        <row r="245">
          <cell r="A245" t="str">
            <v>Schodl Katharina</v>
          </cell>
        </row>
        <row r="246">
          <cell r="A246" t="str">
            <v>Schöller Karl</v>
          </cell>
        </row>
        <row r="247">
          <cell r="A247" t="str">
            <v>Schönauer Philipp</v>
          </cell>
        </row>
        <row r="248">
          <cell r="A248" t="str">
            <v>Schrehof Martin</v>
          </cell>
        </row>
        <row r="249">
          <cell r="A249" t="str">
            <v>Schreiber Leopold</v>
          </cell>
        </row>
        <row r="250">
          <cell r="A250" t="str">
            <v>Schreier Peter</v>
          </cell>
        </row>
        <row r="251">
          <cell r="A251" t="str">
            <v>Schricker Hans</v>
          </cell>
        </row>
        <row r="252">
          <cell r="A252" t="str">
            <v>Schwab Georg</v>
          </cell>
        </row>
        <row r="253">
          <cell r="A253" t="str">
            <v>Simek Matthias</v>
          </cell>
        </row>
        <row r="254">
          <cell r="A254" t="str">
            <v>Speckl Gerhard</v>
          </cell>
        </row>
        <row r="255">
          <cell r="A255" t="str">
            <v>Spielauer Dietmar</v>
          </cell>
        </row>
        <row r="256">
          <cell r="A256" t="str">
            <v>Spitzer Martin</v>
          </cell>
        </row>
        <row r="257">
          <cell r="A257" t="str">
            <v>Staber Gerald</v>
          </cell>
        </row>
        <row r="258">
          <cell r="A258" t="str">
            <v>Steinbach Wolfgang</v>
          </cell>
        </row>
        <row r="259">
          <cell r="A259" t="str">
            <v>Steurer Armin</v>
          </cell>
        </row>
        <row r="260">
          <cell r="A260" t="str">
            <v>Stiglhuber Stephan</v>
          </cell>
        </row>
        <row r="261">
          <cell r="A261" t="str">
            <v>Stocker Brigitte</v>
          </cell>
        </row>
        <row r="262">
          <cell r="A262" t="str">
            <v>Strauß Johann</v>
          </cell>
        </row>
        <row r="263">
          <cell r="A263" t="str">
            <v>Swoboda Georg</v>
          </cell>
        </row>
        <row r="264">
          <cell r="A264" t="str">
            <v>Taferner Franz</v>
          </cell>
        </row>
        <row r="265">
          <cell r="A265" t="str">
            <v>Taucher Johann</v>
          </cell>
        </row>
        <row r="266">
          <cell r="A266" t="str">
            <v>Thaller Karl</v>
          </cell>
        </row>
        <row r="267">
          <cell r="A267" t="str">
            <v>Timme Jens</v>
          </cell>
        </row>
        <row r="268">
          <cell r="A268" t="str">
            <v>Tomitz Karl</v>
          </cell>
        </row>
        <row r="269">
          <cell r="A269" t="str">
            <v>Trattler Sabine</v>
          </cell>
        </row>
        <row r="270">
          <cell r="A270" t="str">
            <v>Treitler Wolfgang</v>
          </cell>
        </row>
        <row r="271">
          <cell r="A271" t="str">
            <v>Vevoda Erich</v>
          </cell>
        </row>
        <row r="272">
          <cell r="A272" t="str">
            <v>Wagner Andreas</v>
          </cell>
        </row>
        <row r="273">
          <cell r="A273" t="str">
            <v>Walder Christoph</v>
          </cell>
        </row>
        <row r="274">
          <cell r="A274" t="str">
            <v>Waringer Gabriel</v>
          </cell>
        </row>
        <row r="275">
          <cell r="A275" t="str">
            <v>Waschak Friedrich</v>
          </cell>
        </row>
        <row r="276">
          <cell r="A276" t="str">
            <v>Waschak Markus</v>
          </cell>
        </row>
        <row r="277">
          <cell r="A277" t="str">
            <v>Weitgasser Erich</v>
          </cell>
        </row>
        <row r="278">
          <cell r="A278" t="str">
            <v>Wernhart Johann</v>
          </cell>
        </row>
        <row r="279">
          <cell r="A279" t="str">
            <v>Whitmore Lawrence</v>
          </cell>
        </row>
        <row r="280">
          <cell r="A280" t="str">
            <v>Wiedner Alfred</v>
          </cell>
        </row>
        <row r="281">
          <cell r="A281" t="str">
            <v>Wiedner Dominik</v>
          </cell>
        </row>
        <row r="282">
          <cell r="A282" t="str">
            <v>Wieners Christian</v>
          </cell>
        </row>
        <row r="283">
          <cell r="A283" t="str">
            <v>Wilhelm Alexander</v>
          </cell>
        </row>
        <row r="284">
          <cell r="A284" t="str">
            <v>Willinger Petra</v>
          </cell>
        </row>
        <row r="285">
          <cell r="A285" t="str">
            <v>Winter Lukas</v>
          </cell>
        </row>
        <row r="286">
          <cell r="A286" t="str">
            <v>Winter Philipp</v>
          </cell>
        </row>
        <row r="287">
          <cell r="A287" t="str">
            <v>Wittner Thomas</v>
          </cell>
        </row>
        <row r="288">
          <cell r="A288" t="str">
            <v>Wlach Andreas</v>
          </cell>
        </row>
        <row r="289">
          <cell r="A289" t="str">
            <v>Wochinger Klaus</v>
          </cell>
        </row>
        <row r="290">
          <cell r="A290" t="str">
            <v>Wölfer Franz</v>
          </cell>
        </row>
        <row r="291">
          <cell r="A291" t="str">
            <v>Zauner Teimuraz</v>
          </cell>
        </row>
        <row r="292">
          <cell r="A292" t="str">
            <v>Zierler Erwin</v>
          </cell>
        </row>
        <row r="293">
          <cell r="A293" t="str">
            <v>Ziska Herbert</v>
          </cell>
        </row>
        <row r="294">
          <cell r="A294" t="str">
            <v>Zwurtschek Mario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A2">
            <v>1</v>
          </cell>
          <cell r="B2">
            <v>35</v>
          </cell>
        </row>
        <row r="3">
          <cell r="A3">
            <v>2</v>
          </cell>
          <cell r="B3">
            <v>30</v>
          </cell>
        </row>
        <row r="4">
          <cell r="A4">
            <v>3</v>
          </cell>
          <cell r="B4">
            <v>27</v>
          </cell>
        </row>
        <row r="5">
          <cell r="A5">
            <v>4</v>
          </cell>
          <cell r="B5">
            <v>25</v>
          </cell>
        </row>
        <row r="6">
          <cell r="A6">
            <v>5</v>
          </cell>
          <cell r="B6">
            <v>24</v>
          </cell>
        </row>
        <row r="7">
          <cell r="A7">
            <v>6</v>
          </cell>
          <cell r="B7">
            <v>23</v>
          </cell>
        </row>
        <row r="8">
          <cell r="A8">
            <v>7</v>
          </cell>
          <cell r="B8">
            <v>22</v>
          </cell>
        </row>
        <row r="9">
          <cell r="A9">
            <v>8</v>
          </cell>
          <cell r="B9">
            <v>21</v>
          </cell>
        </row>
        <row r="10">
          <cell r="A10">
            <v>9</v>
          </cell>
          <cell r="B10">
            <v>20</v>
          </cell>
        </row>
        <row r="11">
          <cell r="A11">
            <v>10</v>
          </cell>
          <cell r="B11">
            <v>19</v>
          </cell>
        </row>
        <row r="12">
          <cell r="A12">
            <v>11</v>
          </cell>
          <cell r="B12">
            <v>18</v>
          </cell>
        </row>
        <row r="13">
          <cell r="A13">
            <v>12</v>
          </cell>
          <cell r="B13">
            <v>17</v>
          </cell>
        </row>
        <row r="14">
          <cell r="A14">
            <v>13</v>
          </cell>
          <cell r="B14">
            <v>16</v>
          </cell>
        </row>
        <row r="15">
          <cell r="A15">
            <v>14</v>
          </cell>
          <cell r="B15">
            <v>15</v>
          </cell>
        </row>
        <row r="16">
          <cell r="A16">
            <v>15</v>
          </cell>
          <cell r="B16">
            <v>14</v>
          </cell>
        </row>
        <row r="17">
          <cell r="A17">
            <v>16</v>
          </cell>
          <cell r="B17">
            <v>13</v>
          </cell>
        </row>
        <row r="18">
          <cell r="A18">
            <v>17</v>
          </cell>
          <cell r="B18">
            <v>12</v>
          </cell>
        </row>
        <row r="19">
          <cell r="A19">
            <v>18</v>
          </cell>
          <cell r="B19">
            <v>11</v>
          </cell>
        </row>
        <row r="20">
          <cell r="A20">
            <v>19</v>
          </cell>
          <cell r="B20">
            <v>10</v>
          </cell>
        </row>
        <row r="21">
          <cell r="A21">
            <v>20</v>
          </cell>
          <cell r="B21">
            <v>9</v>
          </cell>
        </row>
        <row r="22">
          <cell r="A22">
            <v>21</v>
          </cell>
          <cell r="B22">
            <v>8</v>
          </cell>
        </row>
        <row r="23">
          <cell r="A23">
            <v>22</v>
          </cell>
          <cell r="B23">
            <v>7</v>
          </cell>
        </row>
        <row r="24">
          <cell r="A24">
            <v>23</v>
          </cell>
          <cell r="B24">
            <v>6</v>
          </cell>
        </row>
        <row r="25">
          <cell r="A25">
            <v>24</v>
          </cell>
          <cell r="B25">
            <v>5</v>
          </cell>
        </row>
        <row r="26">
          <cell r="A26">
            <v>25</v>
          </cell>
          <cell r="B26">
            <v>4</v>
          </cell>
        </row>
        <row r="27">
          <cell r="A27">
            <v>26</v>
          </cell>
          <cell r="B27">
            <v>3</v>
          </cell>
        </row>
        <row r="28">
          <cell r="A28">
            <v>27</v>
          </cell>
          <cell r="B28">
            <v>2</v>
          </cell>
        </row>
        <row r="29">
          <cell r="A29">
            <v>28</v>
          </cell>
          <cell r="B29">
            <v>1</v>
          </cell>
        </row>
        <row r="30">
          <cell r="A30">
            <v>29</v>
          </cell>
          <cell r="B30">
            <v>1</v>
          </cell>
        </row>
        <row r="31">
          <cell r="A31">
            <v>30</v>
          </cell>
          <cell r="B31">
            <v>1</v>
          </cell>
        </row>
      </sheetData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DCCB-0B19-43D2-9BFB-FA9E677928B5}">
  <sheetPr codeName="Tabelle9"/>
  <dimension ref="A1:O838"/>
  <sheetViews>
    <sheetView tabSelected="1" topLeftCell="A4" workbookViewId="0">
      <selection activeCell="A13" sqref="A13"/>
    </sheetView>
  </sheetViews>
  <sheetFormatPr baseColWidth="10" defaultColWidth="11.42578125" defaultRowHeight="12.75" x14ac:dyDescent="0.2"/>
  <cols>
    <col min="1" max="1" width="9.42578125" style="4" customWidth="1"/>
    <col min="2" max="2" width="26" style="4" customWidth="1"/>
    <col min="3" max="3" width="30.5703125" style="4" customWidth="1"/>
    <col min="4" max="4" width="20.140625" style="4" bestFit="1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1" width="21.28515625" style="4" customWidth="1"/>
    <col min="12" max="16384" width="11.42578125" style="4"/>
  </cols>
  <sheetData>
    <row r="1" spans="1:10" ht="12.75" customHeight="1" thickBot="1" x14ac:dyDescent="0.25">
      <c r="A1" s="1"/>
      <c r="B1" s="2"/>
      <c r="C1" s="2"/>
      <c r="D1" s="2"/>
      <c r="E1" s="3"/>
      <c r="F1" s="2"/>
    </row>
    <row r="2" spans="1:10" x14ac:dyDescent="0.2">
      <c r="A2" s="1"/>
      <c r="B2" s="2"/>
      <c r="C2" s="2"/>
      <c r="D2" s="2"/>
      <c r="E2" s="6"/>
      <c r="F2" s="46" t="s">
        <v>0</v>
      </c>
      <c r="G2" s="47"/>
      <c r="H2" s="47"/>
      <c r="I2" s="47"/>
      <c r="J2" s="48"/>
    </row>
    <row r="3" spans="1:10" ht="25.5" customHeight="1" x14ac:dyDescent="0.2">
      <c r="A3" s="1"/>
      <c r="B3" s="2"/>
      <c r="C3" s="2"/>
      <c r="D3" s="2"/>
      <c r="E3" s="2"/>
      <c r="F3" s="49"/>
      <c r="G3" s="50"/>
      <c r="H3" s="50"/>
      <c r="I3" s="50"/>
      <c r="J3" s="51"/>
    </row>
    <row r="4" spans="1:10" ht="26.25" customHeight="1" x14ac:dyDescent="0.2">
      <c r="A4" s="1"/>
      <c r="B4" s="2"/>
      <c r="C4" s="2"/>
      <c r="D4" s="2"/>
      <c r="E4" s="2"/>
      <c r="F4" s="49"/>
      <c r="G4" s="50"/>
      <c r="H4" s="50"/>
      <c r="I4" s="50"/>
      <c r="J4" s="51"/>
    </row>
    <row r="5" spans="1:10" x14ac:dyDescent="0.2">
      <c r="A5" s="1"/>
      <c r="B5" s="2"/>
      <c r="C5" s="2"/>
      <c r="D5" s="2"/>
      <c r="E5" s="2"/>
      <c r="F5" s="49"/>
      <c r="G5" s="50"/>
      <c r="H5" s="50"/>
      <c r="I5" s="50"/>
      <c r="J5" s="51"/>
    </row>
    <row r="6" spans="1:10" x14ac:dyDescent="0.2">
      <c r="A6" s="1"/>
      <c r="B6" s="2"/>
      <c r="C6" s="2"/>
      <c r="D6" s="2"/>
      <c r="E6" s="2"/>
      <c r="F6" s="49"/>
      <c r="G6" s="50"/>
      <c r="H6" s="50"/>
      <c r="I6" s="50"/>
      <c r="J6" s="51"/>
    </row>
    <row r="7" spans="1:10" x14ac:dyDescent="0.2">
      <c r="A7" s="1"/>
      <c r="B7" s="1"/>
      <c r="C7" s="1"/>
      <c r="D7" s="1"/>
      <c r="E7" s="1"/>
      <c r="F7" s="49"/>
      <c r="G7" s="50"/>
      <c r="H7" s="50"/>
      <c r="I7" s="50"/>
      <c r="J7" s="51"/>
    </row>
    <row r="8" spans="1:10" ht="13.5" thickBot="1" x14ac:dyDescent="0.25">
      <c r="A8" s="1"/>
      <c r="B8" s="1"/>
      <c r="C8" s="1"/>
      <c r="D8" s="1"/>
      <c r="E8" s="1"/>
      <c r="F8" s="52"/>
      <c r="G8" s="53"/>
      <c r="H8" s="53"/>
      <c r="I8" s="53"/>
      <c r="J8" s="54"/>
    </row>
    <row r="9" spans="1:10" ht="13.5" thickBot="1" x14ac:dyDescent="0.25">
      <c r="E9" s="7"/>
      <c r="F9" s="7"/>
      <c r="G9" s="7"/>
      <c r="H9" s="8"/>
    </row>
    <row r="10" spans="1:10" ht="16.5" thickBot="1" x14ac:dyDescent="0.3">
      <c r="A10" s="9" t="s">
        <v>1</v>
      </c>
      <c r="B10" s="10"/>
      <c r="C10" s="10"/>
      <c r="D10" s="10"/>
      <c r="E10" s="10"/>
      <c r="F10" s="10"/>
      <c r="G10" s="11"/>
      <c r="H10" s="11"/>
      <c r="I10" s="11"/>
      <c r="J10" s="12"/>
    </row>
    <row r="11" spans="1:10" ht="13.5" thickBot="1" x14ac:dyDescent="0.25">
      <c r="A11" s="13"/>
      <c r="B11" s="13"/>
      <c r="C11" s="13"/>
      <c r="D11" s="13"/>
      <c r="E11" s="13"/>
      <c r="F11" s="13"/>
      <c r="G11" s="13"/>
      <c r="H11" s="14"/>
      <c r="I11" s="13"/>
      <c r="J11" s="13"/>
    </row>
    <row r="12" spans="1:10" ht="13.5" thickBot="1" x14ac:dyDescent="0.25">
      <c r="A12" s="15" t="s">
        <v>2</v>
      </c>
      <c r="B12" s="15" t="s">
        <v>3</v>
      </c>
      <c r="C12" s="15" t="s">
        <v>4</v>
      </c>
      <c r="D12" s="15" t="s">
        <v>5</v>
      </c>
      <c r="E12" s="15" t="s">
        <v>6</v>
      </c>
      <c r="F12" s="15" t="s">
        <v>7</v>
      </c>
      <c r="G12" s="15" t="s">
        <v>8</v>
      </c>
      <c r="H12" s="15" t="s">
        <v>9</v>
      </c>
      <c r="I12" s="16" t="s">
        <v>10</v>
      </c>
      <c r="J12" s="17" t="s">
        <v>11</v>
      </c>
    </row>
    <row r="13" spans="1:10" x14ac:dyDescent="0.2">
      <c r="A13" s="18" t="s">
        <v>24</v>
      </c>
      <c r="B13" s="19" t="s">
        <v>25</v>
      </c>
      <c r="C13" s="20" t="s">
        <v>26</v>
      </c>
      <c r="D13" s="20" t="s">
        <v>27</v>
      </c>
      <c r="E13" s="20">
        <v>21</v>
      </c>
      <c r="F13" s="21">
        <v>6.9444444444444406E-3</v>
      </c>
      <c r="G13" s="21">
        <v>1.5670601851851849E-2</v>
      </c>
      <c r="H13" s="21">
        <v>8.7261574074074082E-3</v>
      </c>
      <c r="I13" s="22">
        <v>37.244343051171178</v>
      </c>
      <c r="J13" s="23">
        <v>1</v>
      </c>
    </row>
    <row r="14" spans="1:10" x14ac:dyDescent="0.2">
      <c r="A14" s="18" t="s">
        <v>28</v>
      </c>
      <c r="B14" s="19" t="s">
        <v>29</v>
      </c>
      <c r="C14" s="20" t="s">
        <v>30</v>
      </c>
      <c r="D14" s="20" t="s">
        <v>31</v>
      </c>
      <c r="E14" s="20">
        <v>24</v>
      </c>
      <c r="F14" s="21">
        <v>7.986111111111107E-3</v>
      </c>
      <c r="G14" s="21">
        <v>1.7049884259259261E-2</v>
      </c>
      <c r="H14" s="21">
        <v>9.0637731481481541E-3</v>
      </c>
      <c r="I14" s="22">
        <v>35.857031579216176</v>
      </c>
      <c r="J14" s="23">
        <v>2</v>
      </c>
    </row>
    <row r="15" spans="1:10" x14ac:dyDescent="0.2">
      <c r="A15" s="24" t="s">
        <v>24</v>
      </c>
      <c r="B15" s="25" t="s">
        <v>32</v>
      </c>
      <c r="C15" s="26" t="s">
        <v>33</v>
      </c>
      <c r="D15" s="26" t="s">
        <v>34</v>
      </c>
      <c r="E15" s="26">
        <v>10</v>
      </c>
      <c r="F15" s="21">
        <v>3.124999999999998E-3</v>
      </c>
      <c r="G15" s="21">
        <v>1.2337037037037037E-2</v>
      </c>
      <c r="H15" s="21">
        <v>9.2120370370370394E-3</v>
      </c>
      <c r="I15" s="22">
        <v>35.279927630917669</v>
      </c>
      <c r="J15" s="23">
        <v>3</v>
      </c>
    </row>
    <row r="16" spans="1:10" x14ac:dyDescent="0.2">
      <c r="A16" s="18" t="s">
        <v>28</v>
      </c>
      <c r="B16" s="19" t="s">
        <v>35</v>
      </c>
      <c r="C16" s="20" t="s">
        <v>36</v>
      </c>
      <c r="D16" s="20" t="s">
        <v>37</v>
      </c>
      <c r="E16" s="20">
        <v>30</v>
      </c>
      <c r="F16" s="21">
        <v>1.0069444444444438E-2</v>
      </c>
      <c r="G16" s="21">
        <v>1.9652314814814813E-2</v>
      </c>
      <c r="H16" s="21">
        <v>9.5828703703703753E-3</v>
      </c>
      <c r="I16" s="22">
        <v>33.914681868689293</v>
      </c>
      <c r="J16" s="23">
        <v>4</v>
      </c>
    </row>
    <row r="17" spans="1:15" x14ac:dyDescent="0.2">
      <c r="A17" s="24" t="s">
        <v>28</v>
      </c>
      <c r="B17" s="25" t="s">
        <v>38</v>
      </c>
      <c r="C17" s="26" t="s">
        <v>39</v>
      </c>
      <c r="D17" s="26" t="s">
        <v>40</v>
      </c>
      <c r="E17" s="26">
        <v>37</v>
      </c>
      <c r="F17" s="21">
        <v>1.2499999999999992E-2</v>
      </c>
      <c r="G17" s="21">
        <v>2.2083449074074071E-2</v>
      </c>
      <c r="H17" s="21">
        <v>9.5834490740740793E-3</v>
      </c>
      <c r="I17" s="22">
        <v>33.912633905387601</v>
      </c>
      <c r="J17" s="23">
        <v>5</v>
      </c>
    </row>
    <row r="18" spans="1:15" x14ac:dyDescent="0.2">
      <c r="A18" s="18" t="s">
        <v>24</v>
      </c>
      <c r="B18" s="19" t="s">
        <v>41</v>
      </c>
      <c r="C18" s="20" t="s">
        <v>42</v>
      </c>
      <c r="D18" s="20" t="s">
        <v>43</v>
      </c>
      <c r="E18" s="20">
        <v>20</v>
      </c>
      <c r="F18" s="21">
        <v>6.5972222222222187E-3</v>
      </c>
      <c r="G18" s="21">
        <v>1.6324189814814812E-2</v>
      </c>
      <c r="H18" s="21">
        <v>9.7269675925925926E-3</v>
      </c>
      <c r="I18" s="22">
        <v>33.412263062076839</v>
      </c>
      <c r="J18" s="23">
        <v>6</v>
      </c>
    </row>
    <row r="19" spans="1:15" x14ac:dyDescent="0.2">
      <c r="A19" s="18" t="s">
        <v>24</v>
      </c>
      <c r="B19" s="19" t="s">
        <v>44</v>
      </c>
      <c r="C19" s="20" t="s">
        <v>45</v>
      </c>
      <c r="D19" s="20" t="s">
        <v>46</v>
      </c>
      <c r="E19" s="20">
        <v>49</v>
      </c>
      <c r="F19" s="21">
        <v>1.6666666666666656E-2</v>
      </c>
      <c r="G19" s="21">
        <v>2.6431365740740741E-2</v>
      </c>
      <c r="H19" s="21">
        <v>9.7646990740740854E-3</v>
      </c>
      <c r="I19" s="22">
        <v>33.283155736247544</v>
      </c>
      <c r="J19" s="23">
        <v>7</v>
      </c>
    </row>
    <row r="20" spans="1:15" x14ac:dyDescent="0.2">
      <c r="A20" s="18" t="s">
        <v>47</v>
      </c>
      <c r="B20" s="19" t="s">
        <v>48</v>
      </c>
      <c r="C20" s="20" t="s">
        <v>49</v>
      </c>
      <c r="D20" s="20" t="s">
        <v>50</v>
      </c>
      <c r="E20" s="20">
        <v>52</v>
      </c>
      <c r="F20" s="21">
        <v>1.7708333333333322E-2</v>
      </c>
      <c r="G20" s="21">
        <v>2.7524074074074076E-2</v>
      </c>
      <c r="H20" s="21">
        <v>9.8157407407407533E-3</v>
      </c>
      <c r="I20" s="22">
        <v>33.110083954343885</v>
      </c>
      <c r="J20" s="23">
        <v>8</v>
      </c>
    </row>
    <row r="21" spans="1:15" x14ac:dyDescent="0.2">
      <c r="A21" s="18" t="s">
        <v>28</v>
      </c>
      <c r="B21" s="19" t="s">
        <v>51</v>
      </c>
      <c r="C21" s="20" t="s">
        <v>45</v>
      </c>
      <c r="D21" s="20" t="s">
        <v>52</v>
      </c>
      <c r="E21" s="20">
        <v>15</v>
      </c>
      <c r="F21" s="21">
        <v>4.8611111111111086E-3</v>
      </c>
      <c r="G21" s="21">
        <v>1.4755439814814815E-2</v>
      </c>
      <c r="H21" s="21">
        <v>9.8943287037037073E-3</v>
      </c>
      <c r="I21" s="22">
        <v>32.847099558997265</v>
      </c>
      <c r="J21" s="23">
        <v>9</v>
      </c>
    </row>
    <row r="22" spans="1:15" x14ac:dyDescent="0.2">
      <c r="A22" s="18" t="s">
        <v>53</v>
      </c>
      <c r="B22" s="19" t="s">
        <v>54</v>
      </c>
      <c r="C22" s="20" t="s">
        <v>55</v>
      </c>
      <c r="D22" s="20" t="s">
        <v>56</v>
      </c>
      <c r="E22" s="20">
        <v>13</v>
      </c>
      <c r="F22" s="21">
        <v>4.166666666666664E-3</v>
      </c>
      <c r="G22" s="21">
        <v>1.4070949074074073E-2</v>
      </c>
      <c r="H22" s="21">
        <v>9.9042824074074085E-3</v>
      </c>
      <c r="I22" s="22">
        <v>32.814088555969754</v>
      </c>
      <c r="J22" s="23">
        <v>10</v>
      </c>
    </row>
    <row r="23" spans="1:15" x14ac:dyDescent="0.2">
      <c r="A23" s="18" t="s">
        <v>24</v>
      </c>
      <c r="B23" s="19" t="s">
        <v>57</v>
      </c>
      <c r="C23" s="20" t="s">
        <v>45</v>
      </c>
      <c r="D23" s="20" t="s">
        <v>58</v>
      </c>
      <c r="E23" s="20">
        <v>46</v>
      </c>
      <c r="F23" s="21">
        <v>1.5624999999999991E-2</v>
      </c>
      <c r="G23" s="21">
        <v>2.5551041666666666E-2</v>
      </c>
      <c r="H23" s="21">
        <v>9.926041666666675E-3</v>
      </c>
      <c r="I23" s="22">
        <v>32.742155525238715</v>
      </c>
      <c r="J23" s="23">
        <v>11</v>
      </c>
    </row>
    <row r="24" spans="1:15" x14ac:dyDescent="0.2">
      <c r="A24" s="18" t="s">
        <v>28</v>
      </c>
      <c r="B24" s="19" t="s">
        <v>59</v>
      </c>
      <c r="C24" s="20" t="s">
        <v>60</v>
      </c>
      <c r="D24" s="20" t="s">
        <v>61</v>
      </c>
      <c r="E24" s="20">
        <v>23</v>
      </c>
      <c r="F24" s="21">
        <v>7.6388888888888843E-3</v>
      </c>
      <c r="G24" s="21">
        <v>1.7600810185185185E-2</v>
      </c>
      <c r="H24" s="21">
        <v>9.9619212962963003E-3</v>
      </c>
      <c r="I24" s="22">
        <v>32.624228834334431</v>
      </c>
      <c r="J24" s="23">
        <v>12</v>
      </c>
    </row>
    <row r="25" spans="1:15" x14ac:dyDescent="0.2">
      <c r="A25" s="18" t="s">
        <v>47</v>
      </c>
      <c r="B25" s="19" t="s">
        <v>62</v>
      </c>
      <c r="C25" s="20" t="s">
        <v>49</v>
      </c>
      <c r="D25" s="20" t="s">
        <v>63</v>
      </c>
      <c r="E25" s="20">
        <v>2</v>
      </c>
      <c r="F25" s="21">
        <v>3.4722222222222202E-4</v>
      </c>
      <c r="G25" s="21">
        <v>1.0360185185185186E-2</v>
      </c>
      <c r="H25" s="21">
        <v>1.0012962962962963E-2</v>
      </c>
      <c r="I25" s="22">
        <v>32.457924912150915</v>
      </c>
      <c r="J25" s="23">
        <v>13</v>
      </c>
    </row>
    <row r="26" spans="1:15" x14ac:dyDescent="0.2">
      <c r="A26" s="18" t="s">
        <v>47</v>
      </c>
      <c r="B26" s="19" t="s">
        <v>64</v>
      </c>
      <c r="C26" s="20" t="s">
        <v>65</v>
      </c>
      <c r="D26" s="20" t="s">
        <v>66</v>
      </c>
      <c r="E26" s="20">
        <v>62</v>
      </c>
      <c r="F26" s="21">
        <v>2.1180555555555543E-2</v>
      </c>
      <c r="G26" s="21">
        <v>3.1249884259259259E-2</v>
      </c>
      <c r="H26" s="21">
        <v>1.0069328703703716E-2</v>
      </c>
      <c r="I26" s="22">
        <v>32.276233060150076</v>
      </c>
      <c r="J26" s="23">
        <v>14</v>
      </c>
    </row>
    <row r="27" spans="1:15" x14ac:dyDescent="0.2">
      <c r="A27" s="24" t="s">
        <v>28</v>
      </c>
      <c r="B27" s="25" t="s">
        <v>67</v>
      </c>
      <c r="C27" s="26" t="s">
        <v>68</v>
      </c>
      <c r="D27" s="26" t="s">
        <v>69</v>
      </c>
      <c r="E27" s="26">
        <v>31</v>
      </c>
      <c r="F27" s="21">
        <v>1.0416666666666661E-2</v>
      </c>
      <c r="G27" s="21">
        <v>2.0548148148148145E-2</v>
      </c>
      <c r="H27" s="21">
        <v>1.0131481481481484E-2</v>
      </c>
      <c r="I27" s="22">
        <v>32.07823067080971</v>
      </c>
      <c r="J27" s="23">
        <v>15</v>
      </c>
      <c r="O27" s="18"/>
    </row>
    <row r="28" spans="1:15" x14ac:dyDescent="0.2">
      <c r="A28" s="18" t="s">
        <v>47</v>
      </c>
      <c r="B28" s="19" t="s">
        <v>70</v>
      </c>
      <c r="C28" s="20" t="s">
        <v>49</v>
      </c>
      <c r="D28" s="20" t="s">
        <v>71</v>
      </c>
      <c r="E28" s="20">
        <v>63</v>
      </c>
      <c r="F28" s="21">
        <v>2.1527777777777764E-2</v>
      </c>
      <c r="G28" s="21">
        <v>3.166909722222222E-2</v>
      </c>
      <c r="H28" s="21">
        <v>1.0141319444444456E-2</v>
      </c>
      <c r="I28" s="22">
        <v>32.047111993700106</v>
      </c>
      <c r="J28" s="23">
        <v>16</v>
      </c>
    </row>
    <row r="29" spans="1:15" x14ac:dyDescent="0.2">
      <c r="A29" s="18" t="s">
        <v>47</v>
      </c>
      <c r="B29" s="19" t="s">
        <v>72</v>
      </c>
      <c r="C29" s="20" t="s">
        <v>73</v>
      </c>
      <c r="D29" s="20" t="s">
        <v>74</v>
      </c>
      <c r="E29" s="20">
        <v>58</v>
      </c>
      <c r="F29" s="21">
        <v>1.9791666666666655E-2</v>
      </c>
      <c r="G29" s="21">
        <v>3.0012500000000001E-2</v>
      </c>
      <c r="H29" s="21">
        <v>1.0220833333333346E-2</v>
      </c>
      <c r="I29" s="22">
        <v>31.797798613942074</v>
      </c>
      <c r="J29" s="23">
        <v>17</v>
      </c>
    </row>
    <row r="30" spans="1:15" x14ac:dyDescent="0.2">
      <c r="A30" s="18" t="s">
        <v>24</v>
      </c>
      <c r="B30" s="19" t="s">
        <v>75</v>
      </c>
      <c r="C30" s="20" t="s">
        <v>45</v>
      </c>
      <c r="D30" s="20" t="s">
        <v>76</v>
      </c>
      <c r="E30" s="20">
        <v>7</v>
      </c>
      <c r="F30" s="21">
        <v>2.083333333333332E-3</v>
      </c>
      <c r="G30" s="21">
        <v>1.2418171296296297E-2</v>
      </c>
      <c r="H30" s="21">
        <v>1.0334837962962966E-2</v>
      </c>
      <c r="I30" s="22">
        <v>31.447033922031952</v>
      </c>
      <c r="J30" s="23">
        <v>18</v>
      </c>
    </row>
    <row r="31" spans="1:15" x14ac:dyDescent="0.2">
      <c r="A31" s="24" t="s">
        <v>47</v>
      </c>
      <c r="B31" s="25" t="s">
        <v>77</v>
      </c>
      <c r="C31" s="26" t="s">
        <v>78</v>
      </c>
      <c r="D31" s="26" t="s">
        <v>79</v>
      </c>
      <c r="E31" s="26">
        <v>17</v>
      </c>
      <c r="F31" s="21">
        <v>5.5555555555555523E-3</v>
      </c>
      <c r="G31" s="21">
        <v>1.5895023148148148E-2</v>
      </c>
      <c r="H31" s="21">
        <v>1.0339467592592595E-2</v>
      </c>
      <c r="I31" s="22">
        <v>31.432953108033981</v>
      </c>
      <c r="J31" s="23">
        <v>19</v>
      </c>
    </row>
    <row r="32" spans="1:15" x14ac:dyDescent="0.2">
      <c r="A32" s="18" t="s">
        <v>28</v>
      </c>
      <c r="B32" s="19" t="s">
        <v>80</v>
      </c>
      <c r="C32" s="20" t="s">
        <v>81</v>
      </c>
      <c r="D32" s="20" t="s">
        <v>82</v>
      </c>
      <c r="E32" s="20">
        <v>40</v>
      </c>
      <c r="F32" s="21">
        <v>1.3541666666666658E-2</v>
      </c>
      <c r="G32" s="21">
        <v>2.3896759259259256E-2</v>
      </c>
      <c r="H32" s="21">
        <v>1.0355092592592598E-2</v>
      </c>
      <c r="I32" s="22">
        <v>31.385523315598856</v>
      </c>
      <c r="J32" s="23">
        <v>20</v>
      </c>
    </row>
    <row r="33" spans="1:10" x14ac:dyDescent="0.2">
      <c r="A33" s="18" t="s">
        <v>24</v>
      </c>
      <c r="B33" s="19" t="s">
        <v>83</v>
      </c>
      <c r="C33" s="20" t="s">
        <v>84</v>
      </c>
      <c r="D33" s="20" t="s">
        <v>85</v>
      </c>
      <c r="E33" s="20">
        <v>51</v>
      </c>
      <c r="F33" s="21">
        <v>1.7361111111111101E-2</v>
      </c>
      <c r="G33" s="21">
        <v>2.7771527777777777E-2</v>
      </c>
      <c r="H33" s="21">
        <v>1.0410416666666675E-2</v>
      </c>
      <c r="I33" s="22">
        <v>31.218731238743217</v>
      </c>
      <c r="J33" s="23">
        <v>21</v>
      </c>
    </row>
    <row r="34" spans="1:10" x14ac:dyDescent="0.2">
      <c r="A34" s="18" t="s">
        <v>28</v>
      </c>
      <c r="B34" s="19" t="s">
        <v>86</v>
      </c>
      <c r="C34" s="20" t="s">
        <v>87</v>
      </c>
      <c r="D34" s="20" t="s">
        <v>88</v>
      </c>
      <c r="E34" s="20">
        <v>55</v>
      </c>
      <c r="F34" s="21">
        <v>1.8749999999999989E-2</v>
      </c>
      <c r="G34" s="21">
        <v>2.9180787037037036E-2</v>
      </c>
      <c r="H34" s="21">
        <v>1.0430787037037047E-2</v>
      </c>
      <c r="I34" s="22">
        <v>31.157763920019494</v>
      </c>
      <c r="J34" s="23">
        <v>22</v>
      </c>
    </row>
    <row r="35" spans="1:10" x14ac:dyDescent="0.2">
      <c r="A35" s="18" t="s">
        <v>24</v>
      </c>
      <c r="B35" s="19" t="s">
        <v>89</v>
      </c>
      <c r="C35" s="20" t="s">
        <v>90</v>
      </c>
      <c r="D35" s="20" t="s">
        <v>91</v>
      </c>
      <c r="E35" s="20">
        <v>57</v>
      </c>
      <c r="F35" s="21">
        <v>1.9444444444444434E-2</v>
      </c>
      <c r="G35" s="21">
        <v>2.9905671296296298E-2</v>
      </c>
      <c r="H35" s="21">
        <v>1.0461226851851864E-2</v>
      </c>
      <c r="I35" s="22">
        <v>31.067101842119783</v>
      </c>
      <c r="J35" s="23">
        <v>23</v>
      </c>
    </row>
    <row r="36" spans="1:10" x14ac:dyDescent="0.2">
      <c r="A36" s="24" t="s">
        <v>24</v>
      </c>
      <c r="B36" s="25" t="s">
        <v>92</v>
      </c>
      <c r="C36" s="26" t="s">
        <v>93</v>
      </c>
      <c r="D36" s="26" t="s">
        <v>94</v>
      </c>
      <c r="E36" s="26">
        <v>34</v>
      </c>
      <c r="F36" s="21">
        <v>1.1458333333333327E-2</v>
      </c>
      <c r="G36" s="21">
        <v>2.1976273148148148E-2</v>
      </c>
      <c r="H36" s="21">
        <v>1.051793981481482E-2</v>
      </c>
      <c r="I36" s="22">
        <v>30.899587345254456</v>
      </c>
      <c r="J36" s="23">
        <v>24</v>
      </c>
    </row>
    <row r="37" spans="1:10" x14ac:dyDescent="0.2">
      <c r="A37" s="18" t="s">
        <v>28</v>
      </c>
      <c r="B37" s="19" t="s">
        <v>95</v>
      </c>
      <c r="C37" s="20" t="s">
        <v>96</v>
      </c>
      <c r="D37" s="20" t="s">
        <v>97</v>
      </c>
      <c r="E37" s="20">
        <v>54</v>
      </c>
      <c r="F37" s="21">
        <v>1.8402777777777768E-2</v>
      </c>
      <c r="G37" s="21">
        <v>2.8923842592592595E-2</v>
      </c>
      <c r="H37" s="21">
        <v>1.0521064814814827E-2</v>
      </c>
      <c r="I37" s="22">
        <v>30.890409451937217</v>
      </c>
      <c r="J37" s="23">
        <v>25</v>
      </c>
    </row>
    <row r="38" spans="1:10" x14ac:dyDescent="0.2">
      <c r="A38" s="18" t="s">
        <v>24</v>
      </c>
      <c r="B38" s="19" t="s">
        <v>98</v>
      </c>
      <c r="C38" s="20" t="s">
        <v>99</v>
      </c>
      <c r="D38" s="20" t="s">
        <v>100</v>
      </c>
      <c r="E38" s="20">
        <v>19</v>
      </c>
      <c r="F38" s="21">
        <v>6.249999999999996E-3</v>
      </c>
      <c r="G38" s="21">
        <v>1.6796874999999999E-2</v>
      </c>
      <c r="H38" s="21">
        <v>1.0546875000000004E-2</v>
      </c>
      <c r="I38" s="22">
        <v>30.814814814814799</v>
      </c>
      <c r="J38" s="23">
        <v>26</v>
      </c>
    </row>
    <row r="39" spans="1:10" x14ac:dyDescent="0.2">
      <c r="A39" s="18" t="s">
        <v>24</v>
      </c>
      <c r="B39" s="19" t="s">
        <v>101</v>
      </c>
      <c r="C39" s="20" t="s">
        <v>68</v>
      </c>
      <c r="D39" s="20" t="s">
        <v>102</v>
      </c>
      <c r="E39" s="20">
        <v>32</v>
      </c>
      <c r="F39" s="21">
        <v>1.0763888888888882E-2</v>
      </c>
      <c r="G39" s="21">
        <v>2.1490277777777778E-2</v>
      </c>
      <c r="H39" s="21">
        <v>1.0726388888888896E-2</v>
      </c>
      <c r="I39" s="22">
        <v>30.299106564806397</v>
      </c>
      <c r="J39" s="23">
        <v>27</v>
      </c>
    </row>
    <row r="40" spans="1:10" x14ac:dyDescent="0.2">
      <c r="A40" s="18" t="s">
        <v>53</v>
      </c>
      <c r="B40" s="19" t="s">
        <v>103</v>
      </c>
      <c r="C40" s="20" t="s">
        <v>104</v>
      </c>
      <c r="D40" s="20" t="s">
        <v>105</v>
      </c>
      <c r="E40" s="20">
        <v>8</v>
      </c>
      <c r="F40" s="21">
        <v>2.4305555555555543E-3</v>
      </c>
      <c r="G40" s="21">
        <v>1.3207638888888887E-2</v>
      </c>
      <c r="H40" s="21">
        <v>1.0777083333333333E-2</v>
      </c>
      <c r="I40" s="22">
        <v>30.156582254011212</v>
      </c>
      <c r="J40" s="23">
        <v>28</v>
      </c>
    </row>
    <row r="41" spans="1:10" x14ac:dyDescent="0.2">
      <c r="A41" s="24" t="s">
        <v>106</v>
      </c>
      <c r="B41" s="25" t="s">
        <v>107</v>
      </c>
      <c r="C41" s="26" t="s">
        <v>108</v>
      </c>
      <c r="D41" s="26" t="s">
        <v>109</v>
      </c>
      <c r="E41" s="26">
        <v>27</v>
      </c>
      <c r="F41" s="21">
        <v>9.0277777777777717E-3</v>
      </c>
      <c r="G41" s="21">
        <v>1.9868865740740739E-2</v>
      </c>
      <c r="H41" s="21">
        <v>1.0841087962962967E-2</v>
      </c>
      <c r="I41" s="22">
        <v>29.978541001633435</v>
      </c>
      <c r="J41" s="23">
        <v>29</v>
      </c>
    </row>
    <row r="42" spans="1:10" x14ac:dyDescent="0.2">
      <c r="A42" s="18" t="s">
        <v>110</v>
      </c>
      <c r="B42" s="19" t="s">
        <v>111</v>
      </c>
      <c r="C42" s="20" t="s">
        <v>112</v>
      </c>
      <c r="D42" s="20" t="s">
        <v>113</v>
      </c>
      <c r="E42" s="20">
        <v>25</v>
      </c>
      <c r="F42" s="21">
        <v>8.333333333333328E-3</v>
      </c>
      <c r="G42" s="21">
        <v>1.9244444444444442E-2</v>
      </c>
      <c r="H42" s="21">
        <v>1.0911111111111114E-2</v>
      </c>
      <c r="I42" s="22">
        <v>29.786150712830946</v>
      </c>
      <c r="J42" s="23">
        <v>30</v>
      </c>
    </row>
    <row r="43" spans="1:10" x14ac:dyDescent="0.2">
      <c r="A43" s="24" t="s">
        <v>110</v>
      </c>
      <c r="B43" s="25" t="s">
        <v>114</v>
      </c>
      <c r="C43" s="26" t="s">
        <v>45</v>
      </c>
      <c r="D43" s="26" t="s">
        <v>115</v>
      </c>
      <c r="E43" s="26">
        <v>29</v>
      </c>
      <c r="F43" s="21">
        <v>9.7222222222222172E-3</v>
      </c>
      <c r="G43" s="21">
        <v>2.0637268518518517E-2</v>
      </c>
      <c r="H43" s="21">
        <v>1.0915046296296299E-2</v>
      </c>
      <c r="I43" s="22">
        <v>29.775411956821401</v>
      </c>
      <c r="J43" s="23">
        <v>31</v>
      </c>
    </row>
    <row r="44" spans="1:10" x14ac:dyDescent="0.2">
      <c r="A44" s="24" t="s">
        <v>47</v>
      </c>
      <c r="B44" s="25" t="s">
        <v>116</v>
      </c>
      <c r="C44" s="26" t="s">
        <v>117</v>
      </c>
      <c r="D44" s="26" t="s">
        <v>118</v>
      </c>
      <c r="E44" s="26">
        <v>35</v>
      </c>
      <c r="F44" s="21">
        <v>1.1805555555555548E-2</v>
      </c>
      <c r="G44" s="21">
        <v>2.2741319444444446E-2</v>
      </c>
      <c r="H44" s="21">
        <v>1.0935763888888898E-2</v>
      </c>
      <c r="I44" s="22">
        <v>29.719003016351778</v>
      </c>
      <c r="J44" s="23">
        <v>32</v>
      </c>
    </row>
    <row r="45" spans="1:10" x14ac:dyDescent="0.2">
      <c r="A45" s="18" t="s">
        <v>24</v>
      </c>
      <c r="B45" s="19" t="s">
        <v>119</v>
      </c>
      <c r="C45" s="20" t="s">
        <v>120</v>
      </c>
      <c r="D45" s="20" t="s">
        <v>121</v>
      </c>
      <c r="E45" s="20">
        <v>43</v>
      </c>
      <c r="F45" s="21">
        <v>1.4583333333333325E-2</v>
      </c>
      <c r="G45" s="21">
        <v>2.5557175925925931E-2</v>
      </c>
      <c r="H45" s="21">
        <v>1.0973842592592606E-2</v>
      </c>
      <c r="I45" s="22">
        <v>29.615879511464513</v>
      </c>
      <c r="J45" s="23">
        <v>33</v>
      </c>
    </row>
    <row r="46" spans="1:10" x14ac:dyDescent="0.2">
      <c r="A46" s="18" t="s">
        <v>53</v>
      </c>
      <c r="B46" s="19" t="s">
        <v>122</v>
      </c>
      <c r="C46" s="20" t="s">
        <v>45</v>
      </c>
      <c r="D46" s="20" t="s">
        <v>123</v>
      </c>
      <c r="E46" s="20">
        <v>4</v>
      </c>
      <c r="F46" s="21">
        <v>1.041666666666666E-3</v>
      </c>
      <c r="G46" s="21">
        <v>1.2042361111111113E-2</v>
      </c>
      <c r="H46" s="21">
        <v>1.1000694444444447E-2</v>
      </c>
      <c r="I46" s="22">
        <v>29.543589419859853</v>
      </c>
      <c r="J46" s="23">
        <v>34</v>
      </c>
    </row>
    <row r="47" spans="1:10" x14ac:dyDescent="0.2">
      <c r="A47" s="18" t="s">
        <v>47</v>
      </c>
      <c r="B47" s="19" t="s">
        <v>124</v>
      </c>
      <c r="C47" s="20" t="s">
        <v>73</v>
      </c>
      <c r="D47" s="20" t="s">
        <v>125</v>
      </c>
      <c r="E47" s="20">
        <v>59</v>
      </c>
      <c r="F47" s="21">
        <v>2.0138888888888876E-2</v>
      </c>
      <c r="G47" s="21">
        <v>3.1244212962962963E-2</v>
      </c>
      <c r="H47" s="21">
        <v>1.1105324074074087E-2</v>
      </c>
      <c r="I47" s="22">
        <v>29.26524231370502</v>
      </c>
      <c r="J47" s="23">
        <v>35</v>
      </c>
    </row>
    <row r="48" spans="1:10" x14ac:dyDescent="0.2">
      <c r="A48" s="24" t="s">
        <v>126</v>
      </c>
      <c r="B48" s="25" t="s">
        <v>127</v>
      </c>
      <c r="C48" s="26" t="s">
        <v>128</v>
      </c>
      <c r="D48" s="26" t="s">
        <v>129</v>
      </c>
      <c r="E48" s="26">
        <v>18</v>
      </c>
      <c r="F48" s="21">
        <v>5.9027777777777742E-3</v>
      </c>
      <c r="G48" s="21">
        <v>1.7049884259259261E-2</v>
      </c>
      <c r="H48" s="21">
        <v>1.1147106481481487E-2</v>
      </c>
      <c r="I48" s="22">
        <v>29.155548172067558</v>
      </c>
      <c r="J48" s="23">
        <v>36</v>
      </c>
    </row>
    <row r="49" spans="1:10" x14ac:dyDescent="0.2">
      <c r="A49" s="18" t="s">
        <v>110</v>
      </c>
      <c r="B49" s="19" t="s">
        <v>130</v>
      </c>
      <c r="C49" s="20" t="s">
        <v>45</v>
      </c>
      <c r="D49" s="20" t="s">
        <v>131</v>
      </c>
      <c r="E49" s="20">
        <v>5</v>
      </c>
      <c r="F49" s="21">
        <v>1.3888888888888881E-3</v>
      </c>
      <c r="G49" s="21">
        <v>1.2612962962962963E-2</v>
      </c>
      <c r="H49" s="21">
        <v>1.1224074074074076E-2</v>
      </c>
      <c r="I49" s="22">
        <v>28.95561788483748</v>
      </c>
      <c r="J49" s="23">
        <v>37</v>
      </c>
    </row>
    <row r="50" spans="1:10" x14ac:dyDescent="0.2">
      <c r="A50" s="24" t="s">
        <v>24</v>
      </c>
      <c r="B50" s="25" t="s">
        <v>132</v>
      </c>
      <c r="C50" s="26" t="s">
        <v>104</v>
      </c>
      <c r="D50" s="26" t="s">
        <v>133</v>
      </c>
      <c r="E50" s="26">
        <v>33</v>
      </c>
      <c r="F50" s="21">
        <v>1.1111111111111105E-2</v>
      </c>
      <c r="G50" s="21">
        <v>2.2337268518518517E-2</v>
      </c>
      <c r="H50" s="21">
        <v>1.1226157407407412E-2</v>
      </c>
      <c r="I50" s="22">
        <v>28.950244345011019</v>
      </c>
      <c r="J50" s="23">
        <v>38</v>
      </c>
    </row>
    <row r="51" spans="1:10" x14ac:dyDescent="0.2">
      <c r="A51" s="18" t="s">
        <v>47</v>
      </c>
      <c r="B51" s="19" t="s">
        <v>134</v>
      </c>
      <c r="C51" s="20" t="s">
        <v>45</v>
      </c>
      <c r="D51" s="20">
        <v>1975</v>
      </c>
      <c r="E51" s="20">
        <v>48</v>
      </c>
      <c r="F51" s="21">
        <v>1.6319444444444435E-2</v>
      </c>
      <c r="G51" s="21">
        <v>2.7572222222222224E-2</v>
      </c>
      <c r="H51" s="21">
        <v>1.1252777777777789E-2</v>
      </c>
      <c r="I51" s="22">
        <v>28.881757590718312</v>
      </c>
      <c r="J51" s="23">
        <v>39</v>
      </c>
    </row>
    <row r="52" spans="1:10" x14ac:dyDescent="0.2">
      <c r="A52" s="18" t="s">
        <v>24</v>
      </c>
      <c r="B52" s="19" t="s">
        <v>135</v>
      </c>
      <c r="C52" s="20" t="s">
        <v>136</v>
      </c>
      <c r="D52" s="20" t="s">
        <v>137</v>
      </c>
      <c r="E52" s="20">
        <v>38</v>
      </c>
      <c r="F52" s="21">
        <v>1.2847222222222215E-2</v>
      </c>
      <c r="G52" s="21">
        <v>2.4197685185185187E-2</v>
      </c>
      <c r="H52" s="21">
        <v>1.1350462962962972E-2</v>
      </c>
      <c r="I52" s="22">
        <v>28.633193294448727</v>
      </c>
      <c r="J52" s="23">
        <v>40</v>
      </c>
    </row>
    <row r="53" spans="1:10" x14ac:dyDescent="0.2">
      <c r="A53" s="18" t="s">
        <v>47</v>
      </c>
      <c r="B53" s="19" t="s">
        <v>138</v>
      </c>
      <c r="C53" s="20" t="s">
        <v>96</v>
      </c>
      <c r="D53" s="20" t="s">
        <v>139</v>
      </c>
      <c r="E53" s="20">
        <v>53</v>
      </c>
      <c r="F53" s="21">
        <v>1.8055555555555543E-2</v>
      </c>
      <c r="G53" s="21">
        <v>2.9420370370370371E-2</v>
      </c>
      <c r="H53" s="21">
        <v>1.1364814814814828E-2</v>
      </c>
      <c r="I53" s="22">
        <v>28.59703438161965</v>
      </c>
      <c r="J53" s="23">
        <v>41</v>
      </c>
    </row>
    <row r="54" spans="1:10" x14ac:dyDescent="0.2">
      <c r="A54" s="18" t="s">
        <v>140</v>
      </c>
      <c r="B54" s="19" t="s">
        <v>141</v>
      </c>
      <c r="C54" s="20" t="s">
        <v>104</v>
      </c>
      <c r="D54" s="20" t="s">
        <v>142</v>
      </c>
      <c r="E54" s="20">
        <v>26</v>
      </c>
      <c r="F54" s="21">
        <v>8.6805555555555507E-3</v>
      </c>
      <c r="G54" s="21">
        <v>2.0054745370370369E-2</v>
      </c>
      <c r="H54" s="21">
        <v>1.1374189814814818E-2</v>
      </c>
      <c r="I54" s="22">
        <v>28.573463718417056</v>
      </c>
      <c r="J54" s="23">
        <v>42</v>
      </c>
    </row>
    <row r="55" spans="1:10" x14ac:dyDescent="0.2">
      <c r="A55" s="18" t="s">
        <v>143</v>
      </c>
      <c r="B55" s="19" t="s">
        <v>144</v>
      </c>
      <c r="C55" s="20" t="s">
        <v>145</v>
      </c>
      <c r="D55" s="20" t="s">
        <v>146</v>
      </c>
      <c r="E55" s="20">
        <v>47</v>
      </c>
      <c r="F55" s="21">
        <v>1.5972222222222214E-2</v>
      </c>
      <c r="G55" s="21">
        <v>2.7422916666666661E-2</v>
      </c>
      <c r="H55" s="21">
        <v>1.1450694444444447E-2</v>
      </c>
      <c r="I55" s="22">
        <v>28.382558069015701</v>
      </c>
      <c r="J55" s="23">
        <v>43</v>
      </c>
    </row>
    <row r="56" spans="1:10" x14ac:dyDescent="0.2">
      <c r="A56" s="18" t="s">
        <v>24</v>
      </c>
      <c r="B56" s="19" t="s">
        <v>147</v>
      </c>
      <c r="C56" s="20" t="s">
        <v>148</v>
      </c>
      <c r="D56" s="20" t="s">
        <v>149</v>
      </c>
      <c r="E56" s="20">
        <v>12</v>
      </c>
      <c r="F56" s="21">
        <v>3.8194444444444422E-3</v>
      </c>
      <c r="G56" s="21">
        <v>1.5521990740740741E-2</v>
      </c>
      <c r="H56" s="21">
        <v>1.1702546296296298E-2</v>
      </c>
      <c r="I56" s="22">
        <v>27.771733755315989</v>
      </c>
      <c r="J56" s="23">
        <v>44</v>
      </c>
    </row>
    <row r="57" spans="1:10" x14ac:dyDescent="0.2">
      <c r="A57" s="18" t="s">
        <v>53</v>
      </c>
      <c r="B57" s="19" t="s">
        <v>150</v>
      </c>
      <c r="C57" s="20" t="s">
        <v>45</v>
      </c>
      <c r="D57" s="20" t="s">
        <v>151</v>
      </c>
      <c r="E57" s="20">
        <v>44</v>
      </c>
      <c r="F57" s="21">
        <v>1.4930555555555548E-2</v>
      </c>
      <c r="G57" s="21">
        <v>2.6646527777777779E-2</v>
      </c>
      <c r="H57" s="21">
        <v>1.1715972222222232E-2</v>
      </c>
      <c r="I57" s="22">
        <v>27.739908719103767</v>
      </c>
      <c r="J57" s="23">
        <v>45</v>
      </c>
    </row>
    <row r="58" spans="1:10" x14ac:dyDescent="0.2">
      <c r="A58" s="24" t="s">
        <v>47</v>
      </c>
      <c r="B58" s="25" t="s">
        <v>152</v>
      </c>
      <c r="C58" s="26" t="s">
        <v>73</v>
      </c>
      <c r="D58" s="26" t="s">
        <v>153</v>
      </c>
      <c r="E58" s="26">
        <v>60</v>
      </c>
      <c r="F58" s="21">
        <v>2.0486111111111101E-2</v>
      </c>
      <c r="G58" s="21">
        <v>3.2296990740740737E-2</v>
      </c>
      <c r="H58" s="21">
        <v>1.1810879629629636E-2</v>
      </c>
      <c r="I58" s="22">
        <v>27.517002136291463</v>
      </c>
      <c r="J58" s="23">
        <v>46</v>
      </c>
    </row>
    <row r="59" spans="1:10" x14ac:dyDescent="0.2">
      <c r="A59" s="18" t="s">
        <v>53</v>
      </c>
      <c r="B59" s="19" t="s">
        <v>154</v>
      </c>
      <c r="C59" s="20" t="s">
        <v>155</v>
      </c>
      <c r="D59" s="20" t="s">
        <v>105</v>
      </c>
      <c r="E59" s="20">
        <v>11</v>
      </c>
      <c r="F59" s="21">
        <v>3.4722222222222203E-3</v>
      </c>
      <c r="G59" s="21">
        <v>1.5315625000000001E-2</v>
      </c>
      <c r="H59" s="21">
        <v>1.1843402777777781E-2</v>
      </c>
      <c r="I59" s="22">
        <v>27.441437743704</v>
      </c>
      <c r="J59" s="23">
        <v>47</v>
      </c>
    </row>
    <row r="60" spans="1:10" x14ac:dyDescent="0.2">
      <c r="A60" s="18" t="s">
        <v>143</v>
      </c>
      <c r="B60" s="19" t="s">
        <v>156</v>
      </c>
      <c r="C60" s="20" t="s">
        <v>49</v>
      </c>
      <c r="D60" s="20" t="s">
        <v>157</v>
      </c>
      <c r="E60" s="20">
        <v>3</v>
      </c>
      <c r="F60" s="21">
        <v>6.9444444444444404E-4</v>
      </c>
      <c r="G60" s="21">
        <v>1.2727662037037039E-2</v>
      </c>
      <c r="H60" s="21">
        <v>1.2033217592592595E-2</v>
      </c>
      <c r="I60" s="22">
        <v>27.008570027027801</v>
      </c>
      <c r="J60" s="23">
        <v>48</v>
      </c>
    </row>
    <row r="61" spans="1:10" x14ac:dyDescent="0.2">
      <c r="A61" s="24" t="s">
        <v>140</v>
      </c>
      <c r="B61" s="25" t="s">
        <v>158</v>
      </c>
      <c r="C61" s="26" t="s">
        <v>45</v>
      </c>
      <c r="D61" s="26" t="s">
        <v>159</v>
      </c>
      <c r="E61" s="26">
        <v>36</v>
      </c>
      <c r="F61" s="21">
        <v>1.2152777777777771E-2</v>
      </c>
      <c r="G61" s="21">
        <v>2.4242013888888886E-2</v>
      </c>
      <c r="H61" s="21">
        <v>1.2089236111111115E-2</v>
      </c>
      <c r="I61" s="22">
        <v>26.883419019444517</v>
      </c>
      <c r="J61" s="23">
        <v>49</v>
      </c>
    </row>
    <row r="62" spans="1:10" x14ac:dyDescent="0.2">
      <c r="A62" s="18" t="s">
        <v>47</v>
      </c>
      <c r="B62" s="19" t="s">
        <v>160</v>
      </c>
      <c r="C62" s="20" t="s">
        <v>45</v>
      </c>
      <c r="D62" s="20" t="s">
        <v>161</v>
      </c>
      <c r="E62" s="20">
        <v>9</v>
      </c>
      <c r="F62" s="21">
        <v>2.7777777777777761E-3</v>
      </c>
      <c r="G62" s="21">
        <v>1.4896180555555557E-2</v>
      </c>
      <c r="H62" s="21">
        <v>1.211840277777778E-2</v>
      </c>
      <c r="I62" s="22">
        <v>26.818715796108989</v>
      </c>
      <c r="J62" s="23">
        <v>50</v>
      </c>
    </row>
    <row r="63" spans="1:10" x14ac:dyDescent="0.2">
      <c r="A63" s="18" t="s">
        <v>143</v>
      </c>
      <c r="B63" s="19" t="s">
        <v>162</v>
      </c>
      <c r="C63" s="20" t="s">
        <v>49</v>
      </c>
      <c r="D63" s="20" t="s">
        <v>163</v>
      </c>
      <c r="E63" s="20">
        <v>39</v>
      </c>
      <c r="F63" s="21">
        <v>1.3194444444444437E-2</v>
      </c>
      <c r="G63" s="21">
        <v>2.5439351851851852E-2</v>
      </c>
      <c r="H63" s="21">
        <v>1.2244907407407414E-2</v>
      </c>
      <c r="I63" s="22">
        <v>26.54164618700138</v>
      </c>
      <c r="J63" s="23">
        <v>51</v>
      </c>
    </row>
    <row r="64" spans="1:10" x14ac:dyDescent="0.2">
      <c r="A64" s="18" t="s">
        <v>24</v>
      </c>
      <c r="B64" s="19" t="s">
        <v>164</v>
      </c>
      <c r="C64" s="20" t="s">
        <v>104</v>
      </c>
      <c r="D64" s="20" t="s">
        <v>91</v>
      </c>
      <c r="E64" s="20">
        <v>41</v>
      </c>
      <c r="F64" s="21">
        <v>1.3888888888888881E-2</v>
      </c>
      <c r="G64" s="21">
        <v>2.6277430555555554E-2</v>
      </c>
      <c r="H64" s="21">
        <v>1.2388541666666673E-2</v>
      </c>
      <c r="I64" s="22">
        <v>26.233919112082727</v>
      </c>
      <c r="J64" s="23">
        <v>52</v>
      </c>
    </row>
    <row r="65" spans="1:10" x14ac:dyDescent="0.2">
      <c r="A65" s="18" t="s">
        <v>24</v>
      </c>
      <c r="B65" s="19" t="s">
        <v>165</v>
      </c>
      <c r="C65" s="20" t="s">
        <v>104</v>
      </c>
      <c r="D65" s="20" t="s">
        <v>91</v>
      </c>
      <c r="E65" s="20">
        <v>42</v>
      </c>
      <c r="F65" s="21">
        <v>1.4236111111111102E-2</v>
      </c>
      <c r="G65" s="21">
        <v>2.6669791666666665E-2</v>
      </c>
      <c r="H65" s="21">
        <v>1.2433680555555562E-2</v>
      </c>
      <c r="I65" s="22">
        <v>26.138680220056397</v>
      </c>
      <c r="J65" s="23">
        <v>53</v>
      </c>
    </row>
    <row r="66" spans="1:10" x14ac:dyDescent="0.2">
      <c r="A66" s="24" t="s">
        <v>106</v>
      </c>
      <c r="B66" s="25" t="s">
        <v>166</v>
      </c>
      <c r="C66" s="26" t="s">
        <v>45</v>
      </c>
      <c r="D66" s="26" t="s">
        <v>167</v>
      </c>
      <c r="E66" s="26">
        <v>45</v>
      </c>
      <c r="F66" s="21">
        <v>1.5277777777777769E-2</v>
      </c>
      <c r="G66" s="21">
        <v>2.7791782407407411E-2</v>
      </c>
      <c r="H66" s="21">
        <v>1.2514004629629642E-2</v>
      </c>
      <c r="I66" s="22">
        <v>25.970902969820823</v>
      </c>
      <c r="J66" s="23">
        <v>54</v>
      </c>
    </row>
    <row r="67" spans="1:10" x14ac:dyDescent="0.2">
      <c r="A67" s="18" t="s">
        <v>143</v>
      </c>
      <c r="B67" s="19" t="s">
        <v>168</v>
      </c>
      <c r="C67" s="20" t="s">
        <v>104</v>
      </c>
      <c r="D67" s="20" t="s">
        <v>169</v>
      </c>
      <c r="E67" s="20">
        <v>1</v>
      </c>
      <c r="F67" s="21">
        <v>0</v>
      </c>
      <c r="G67" s="21">
        <v>1.2708101851851852E-2</v>
      </c>
      <c r="H67" s="21">
        <v>1.2708101851851852E-2</v>
      </c>
      <c r="I67" s="22">
        <v>25.574236324887519</v>
      </c>
      <c r="J67" s="23">
        <v>55</v>
      </c>
    </row>
    <row r="68" spans="1:10" x14ac:dyDescent="0.2">
      <c r="A68" s="18" t="s">
        <v>170</v>
      </c>
      <c r="B68" s="19" t="s">
        <v>171</v>
      </c>
      <c r="C68" s="20" t="s">
        <v>45</v>
      </c>
      <c r="D68" s="20" t="s">
        <v>172</v>
      </c>
      <c r="E68" s="20">
        <v>6</v>
      </c>
      <c r="F68" s="21">
        <v>1.7361111111111101E-3</v>
      </c>
      <c r="G68" s="21">
        <v>1.4567245370370368E-2</v>
      </c>
      <c r="H68" s="21">
        <v>1.2831134259259257E-2</v>
      </c>
      <c r="I68" s="22">
        <v>25.329015614147451</v>
      </c>
      <c r="J68" s="23">
        <v>56</v>
      </c>
    </row>
    <row r="69" spans="1:10" x14ac:dyDescent="0.2">
      <c r="A69" s="18" t="s">
        <v>140</v>
      </c>
      <c r="B69" s="19" t="s">
        <v>173</v>
      </c>
      <c r="C69" s="20" t="s">
        <v>174</v>
      </c>
      <c r="D69" s="20" t="s">
        <v>61</v>
      </c>
      <c r="E69" s="20">
        <v>22</v>
      </c>
      <c r="F69" s="21">
        <v>7.2916666666666624E-3</v>
      </c>
      <c r="G69" s="21">
        <v>2.0416782407407408E-2</v>
      </c>
      <c r="H69" s="21">
        <v>1.3125115740740746E-2</v>
      </c>
      <c r="I69" s="22">
        <v>24.761686404881782</v>
      </c>
      <c r="J69" s="23">
        <v>57</v>
      </c>
    </row>
    <row r="70" spans="1:10" x14ac:dyDescent="0.2">
      <c r="A70" s="24" t="s">
        <v>110</v>
      </c>
      <c r="B70" s="25" t="s">
        <v>175</v>
      </c>
      <c r="C70" s="26" t="s">
        <v>176</v>
      </c>
      <c r="D70" s="26" t="s">
        <v>177</v>
      </c>
      <c r="E70" s="26">
        <v>56</v>
      </c>
      <c r="F70" s="21">
        <v>1.909722222222221E-2</v>
      </c>
      <c r="G70" s="21">
        <v>3.2607060185185187E-2</v>
      </c>
      <c r="H70" s="21">
        <v>1.3509837962962977E-2</v>
      </c>
      <c r="I70" s="22">
        <v>24.056543156992905</v>
      </c>
      <c r="J70" s="23">
        <v>58</v>
      </c>
    </row>
    <row r="71" spans="1:10" x14ac:dyDescent="0.2">
      <c r="A71" s="18" t="s">
        <v>106</v>
      </c>
      <c r="B71" s="19" t="s">
        <v>178</v>
      </c>
      <c r="C71" s="20" t="s">
        <v>179</v>
      </c>
      <c r="D71" s="20" t="s">
        <v>180</v>
      </c>
      <c r="E71" s="20">
        <v>16</v>
      </c>
      <c r="F71" s="21">
        <v>5.2083333333333304E-3</v>
      </c>
      <c r="G71" s="21">
        <v>1.9688078703703704E-2</v>
      </c>
      <c r="H71" s="21">
        <v>1.4479745370370374E-2</v>
      </c>
      <c r="I71" s="22">
        <v>22.445146077295067</v>
      </c>
      <c r="J71" s="23">
        <v>59</v>
      </c>
    </row>
    <row r="72" spans="1:10" x14ac:dyDescent="0.2">
      <c r="A72" s="18" t="s">
        <v>110</v>
      </c>
      <c r="B72" s="19" t="s">
        <v>181</v>
      </c>
      <c r="C72" s="20" t="s">
        <v>117</v>
      </c>
      <c r="D72" s="20" t="s">
        <v>182</v>
      </c>
      <c r="E72" s="20">
        <v>50</v>
      </c>
      <c r="F72" s="21">
        <v>1.701388888888888E-2</v>
      </c>
      <c r="G72" s="21">
        <v>3.1521527777777773E-2</v>
      </c>
      <c r="H72" s="21">
        <v>1.4507638888888893E-2</v>
      </c>
      <c r="I72" s="22">
        <v>22.401991288114491</v>
      </c>
      <c r="J72" s="23">
        <v>60</v>
      </c>
    </row>
    <row r="73" spans="1:10" x14ac:dyDescent="0.2">
      <c r="A73" s="18" t="s">
        <v>47</v>
      </c>
      <c r="B73" s="19" t="s">
        <v>183</v>
      </c>
      <c r="C73" s="20" t="s">
        <v>73</v>
      </c>
      <c r="D73" s="20" t="s">
        <v>184</v>
      </c>
      <c r="E73" s="20">
        <v>61</v>
      </c>
      <c r="F73" s="21">
        <v>2.0833333333333322E-2</v>
      </c>
      <c r="G73" s="21">
        <v>3.5935532407407406E-2</v>
      </c>
      <c r="H73" s="21">
        <v>1.5102199074074084E-2</v>
      </c>
      <c r="I73" s="22">
        <v>21.520044756788227</v>
      </c>
      <c r="J73" s="23">
        <v>61</v>
      </c>
    </row>
    <row r="74" spans="1:10" x14ac:dyDescent="0.2">
      <c r="A74" s="24" t="s">
        <v>47</v>
      </c>
      <c r="B74" s="25" t="s">
        <v>185</v>
      </c>
      <c r="C74" s="26" t="s">
        <v>155</v>
      </c>
      <c r="D74" s="26" t="s">
        <v>186</v>
      </c>
      <c r="E74" s="26">
        <v>28</v>
      </c>
      <c r="F74" s="21">
        <v>9.3749999999999944E-3</v>
      </c>
      <c r="G74" s="21">
        <v>2.6657407407407404E-2</v>
      </c>
      <c r="H74" s="21">
        <v>1.728240740740741E-2</v>
      </c>
      <c r="I74" s="22">
        <v>18.805250468791854</v>
      </c>
      <c r="J74" s="23">
        <v>62</v>
      </c>
    </row>
    <row r="75" spans="1:10" x14ac:dyDescent="0.2">
      <c r="A75" s="18" t="s">
        <v>106</v>
      </c>
      <c r="B75" s="19" t="s">
        <v>187</v>
      </c>
      <c r="C75" s="20" t="s">
        <v>188</v>
      </c>
      <c r="D75" s="20" t="s">
        <v>189</v>
      </c>
      <c r="E75" s="20">
        <v>14</v>
      </c>
      <c r="F75" s="21">
        <v>4.5138888888888859E-3</v>
      </c>
      <c r="G75" s="21">
        <v>1.6949074074074073</v>
      </c>
      <c r="H75" s="21">
        <v>1.6903935185185184</v>
      </c>
      <c r="I75" s="22">
        <v>0.19226292365628209</v>
      </c>
      <c r="J75" s="23">
        <v>63</v>
      </c>
    </row>
    <row r="76" spans="1:10" x14ac:dyDescent="0.2">
      <c r="H76" s="4"/>
    </row>
    <row r="77" spans="1:10" x14ac:dyDescent="0.2">
      <c r="H77" s="4"/>
    </row>
    <row r="78" spans="1:10" x14ac:dyDescent="0.2">
      <c r="H78" s="4"/>
    </row>
    <row r="79" spans="1:10" x14ac:dyDescent="0.2">
      <c r="H79" s="4"/>
    </row>
    <row r="80" spans="1:10" x14ac:dyDescent="0.2">
      <c r="H80" s="4"/>
    </row>
    <row r="81" spans="8:8" x14ac:dyDescent="0.2">
      <c r="H81" s="4"/>
    </row>
    <row r="82" spans="8:8" x14ac:dyDescent="0.2">
      <c r="H82" s="4"/>
    </row>
    <row r="83" spans="8:8" x14ac:dyDescent="0.2">
      <c r="H83" s="4"/>
    </row>
    <row r="84" spans="8:8" x14ac:dyDescent="0.2">
      <c r="H84" s="4"/>
    </row>
    <row r="85" spans="8:8" x14ac:dyDescent="0.2">
      <c r="H85" s="4"/>
    </row>
    <row r="86" spans="8:8" x14ac:dyDescent="0.2">
      <c r="H86" s="4"/>
    </row>
    <row r="87" spans="8:8" x14ac:dyDescent="0.2">
      <c r="H87" s="4"/>
    </row>
    <row r="88" spans="8:8" x14ac:dyDescent="0.2">
      <c r="H88" s="4"/>
    </row>
    <row r="89" spans="8:8" x14ac:dyDescent="0.2">
      <c r="H89" s="4"/>
    </row>
    <row r="90" spans="8:8" x14ac:dyDescent="0.2">
      <c r="H90" s="4"/>
    </row>
    <row r="91" spans="8:8" x14ac:dyDescent="0.2">
      <c r="H91" s="4"/>
    </row>
    <row r="92" spans="8:8" x14ac:dyDescent="0.2">
      <c r="H92" s="4"/>
    </row>
    <row r="93" spans="8:8" x14ac:dyDescent="0.2">
      <c r="H93" s="4"/>
    </row>
    <row r="94" spans="8:8" x14ac:dyDescent="0.2">
      <c r="H94" s="4"/>
    </row>
    <row r="95" spans="8:8" x14ac:dyDescent="0.2">
      <c r="H95" s="4"/>
    </row>
    <row r="96" spans="8:8" x14ac:dyDescent="0.2">
      <c r="H96" s="4"/>
    </row>
    <row r="97" spans="8:8" x14ac:dyDescent="0.2">
      <c r="H97" s="4"/>
    </row>
    <row r="98" spans="8:8" x14ac:dyDescent="0.2">
      <c r="H98" s="4"/>
    </row>
    <row r="99" spans="8:8" x14ac:dyDescent="0.2">
      <c r="H99" s="4"/>
    </row>
    <row r="100" spans="8:8" x14ac:dyDescent="0.2">
      <c r="H100" s="4"/>
    </row>
    <row r="101" spans="8:8" x14ac:dyDescent="0.2">
      <c r="H101" s="4"/>
    </row>
    <row r="102" spans="8:8" x14ac:dyDescent="0.2">
      <c r="H102" s="4"/>
    </row>
    <row r="103" spans="8:8" x14ac:dyDescent="0.2">
      <c r="H103" s="4"/>
    </row>
    <row r="104" spans="8:8" x14ac:dyDescent="0.2">
      <c r="H104" s="4"/>
    </row>
    <row r="105" spans="8:8" x14ac:dyDescent="0.2">
      <c r="H105" s="4"/>
    </row>
    <row r="106" spans="8:8" x14ac:dyDescent="0.2">
      <c r="H106" s="4"/>
    </row>
    <row r="107" spans="8:8" x14ac:dyDescent="0.2">
      <c r="H107" s="4"/>
    </row>
    <row r="108" spans="8:8" x14ac:dyDescent="0.2">
      <c r="H108" s="4"/>
    </row>
    <row r="109" spans="8:8" x14ac:dyDescent="0.2">
      <c r="H109" s="4"/>
    </row>
    <row r="110" spans="8:8" x14ac:dyDescent="0.2">
      <c r="H110" s="4"/>
    </row>
    <row r="111" spans="8:8" x14ac:dyDescent="0.2">
      <c r="H111" s="4"/>
    </row>
    <row r="112" spans="8:8" x14ac:dyDescent="0.2">
      <c r="H112" s="4"/>
    </row>
    <row r="113" spans="8:8" x14ac:dyDescent="0.2">
      <c r="H113" s="4"/>
    </row>
    <row r="114" spans="8:8" x14ac:dyDescent="0.2">
      <c r="H114" s="4"/>
    </row>
    <row r="115" spans="8:8" x14ac:dyDescent="0.2">
      <c r="H115" s="4"/>
    </row>
    <row r="116" spans="8:8" x14ac:dyDescent="0.2">
      <c r="H116" s="4"/>
    </row>
    <row r="117" spans="8:8" x14ac:dyDescent="0.2">
      <c r="H117" s="4"/>
    </row>
    <row r="118" spans="8:8" x14ac:dyDescent="0.2">
      <c r="H118" s="4"/>
    </row>
    <row r="119" spans="8:8" x14ac:dyDescent="0.2">
      <c r="H119" s="4"/>
    </row>
    <row r="120" spans="8:8" x14ac:dyDescent="0.2">
      <c r="H120" s="4"/>
    </row>
    <row r="121" spans="8:8" x14ac:dyDescent="0.2">
      <c r="H121" s="4"/>
    </row>
    <row r="122" spans="8:8" x14ac:dyDescent="0.2">
      <c r="H122" s="4"/>
    </row>
    <row r="123" spans="8:8" x14ac:dyDescent="0.2">
      <c r="H123" s="4"/>
    </row>
    <row r="124" spans="8:8" x14ac:dyDescent="0.2">
      <c r="H124" s="4"/>
    </row>
    <row r="125" spans="8:8" x14ac:dyDescent="0.2">
      <c r="H125" s="4"/>
    </row>
    <row r="126" spans="8:8" x14ac:dyDescent="0.2">
      <c r="H126" s="4"/>
    </row>
    <row r="127" spans="8:8" x14ac:dyDescent="0.2">
      <c r="H127" s="4"/>
    </row>
    <row r="128" spans="8:8" x14ac:dyDescent="0.2">
      <c r="H128" s="4"/>
    </row>
    <row r="129" spans="8:8" x14ac:dyDescent="0.2">
      <c r="H129" s="4"/>
    </row>
    <row r="130" spans="8:8" x14ac:dyDescent="0.2">
      <c r="H130" s="4"/>
    </row>
    <row r="131" spans="8:8" x14ac:dyDescent="0.2">
      <c r="H131" s="4"/>
    </row>
    <row r="132" spans="8:8" x14ac:dyDescent="0.2">
      <c r="H132" s="4"/>
    </row>
    <row r="133" spans="8:8" x14ac:dyDescent="0.2">
      <c r="H133" s="4"/>
    </row>
    <row r="134" spans="8:8" x14ac:dyDescent="0.2">
      <c r="H134" s="4"/>
    </row>
    <row r="135" spans="8:8" x14ac:dyDescent="0.2">
      <c r="H135" s="4"/>
    </row>
    <row r="136" spans="8:8" x14ac:dyDescent="0.2">
      <c r="H136" s="4"/>
    </row>
    <row r="137" spans="8:8" x14ac:dyDescent="0.2">
      <c r="H137" s="4"/>
    </row>
    <row r="138" spans="8:8" x14ac:dyDescent="0.2">
      <c r="H138" s="4"/>
    </row>
    <row r="139" spans="8:8" x14ac:dyDescent="0.2">
      <c r="H139" s="4"/>
    </row>
    <row r="140" spans="8:8" x14ac:dyDescent="0.2">
      <c r="H140" s="4"/>
    </row>
    <row r="141" spans="8:8" x14ac:dyDescent="0.2">
      <c r="H141" s="4"/>
    </row>
    <row r="142" spans="8:8" x14ac:dyDescent="0.2">
      <c r="H142" s="4"/>
    </row>
    <row r="143" spans="8:8" x14ac:dyDescent="0.2">
      <c r="H143" s="4"/>
    </row>
    <row r="144" spans="8:8" x14ac:dyDescent="0.2">
      <c r="H144" s="4"/>
    </row>
    <row r="145" spans="8:8" x14ac:dyDescent="0.2">
      <c r="H145" s="4"/>
    </row>
    <row r="146" spans="8:8" x14ac:dyDescent="0.2">
      <c r="H146" s="4"/>
    </row>
    <row r="147" spans="8:8" x14ac:dyDescent="0.2">
      <c r="H147" s="4"/>
    </row>
    <row r="148" spans="8:8" x14ac:dyDescent="0.2">
      <c r="H148" s="4"/>
    </row>
    <row r="149" spans="8:8" x14ac:dyDescent="0.2">
      <c r="H149" s="4"/>
    </row>
    <row r="150" spans="8:8" x14ac:dyDescent="0.2">
      <c r="H150" s="4"/>
    </row>
    <row r="151" spans="8:8" x14ac:dyDescent="0.2">
      <c r="H151" s="4"/>
    </row>
    <row r="152" spans="8:8" x14ac:dyDescent="0.2">
      <c r="H152" s="4"/>
    </row>
    <row r="153" spans="8:8" x14ac:dyDescent="0.2">
      <c r="H153" s="4"/>
    </row>
    <row r="154" spans="8:8" x14ac:dyDescent="0.2">
      <c r="H154" s="4"/>
    </row>
    <row r="155" spans="8:8" x14ac:dyDescent="0.2">
      <c r="H155" s="4"/>
    </row>
    <row r="156" spans="8:8" x14ac:dyDescent="0.2">
      <c r="H156" s="4"/>
    </row>
    <row r="157" spans="8:8" x14ac:dyDescent="0.2">
      <c r="H157" s="4"/>
    </row>
    <row r="158" spans="8:8" x14ac:dyDescent="0.2">
      <c r="H158" s="4"/>
    </row>
    <row r="159" spans="8:8" x14ac:dyDescent="0.2">
      <c r="H159" s="4"/>
    </row>
    <row r="160" spans="8:8" x14ac:dyDescent="0.2">
      <c r="H160" s="4"/>
    </row>
    <row r="161" spans="8:8" x14ac:dyDescent="0.2">
      <c r="H161" s="4"/>
    </row>
    <row r="162" spans="8:8" x14ac:dyDescent="0.2">
      <c r="H162" s="4"/>
    </row>
    <row r="163" spans="8:8" x14ac:dyDescent="0.2">
      <c r="H163" s="4"/>
    </row>
    <row r="164" spans="8:8" x14ac:dyDescent="0.2">
      <c r="H164" s="4"/>
    </row>
    <row r="165" spans="8:8" x14ac:dyDescent="0.2">
      <c r="H165" s="4"/>
    </row>
    <row r="166" spans="8:8" x14ac:dyDescent="0.2">
      <c r="H166" s="4"/>
    </row>
    <row r="167" spans="8:8" x14ac:dyDescent="0.2">
      <c r="H167" s="4"/>
    </row>
    <row r="168" spans="8:8" x14ac:dyDescent="0.2">
      <c r="H168" s="4"/>
    </row>
    <row r="169" spans="8:8" x14ac:dyDescent="0.2">
      <c r="H169" s="4"/>
    </row>
    <row r="170" spans="8:8" x14ac:dyDescent="0.2">
      <c r="H170" s="4"/>
    </row>
    <row r="171" spans="8:8" x14ac:dyDescent="0.2">
      <c r="H171" s="4"/>
    </row>
    <row r="172" spans="8:8" x14ac:dyDescent="0.2">
      <c r="H172" s="4"/>
    </row>
    <row r="173" spans="8:8" x14ac:dyDescent="0.2">
      <c r="H173" s="4"/>
    </row>
    <row r="174" spans="8:8" x14ac:dyDescent="0.2">
      <c r="H174" s="4"/>
    </row>
    <row r="175" spans="8:8" x14ac:dyDescent="0.2">
      <c r="H175" s="4"/>
    </row>
    <row r="176" spans="8:8" x14ac:dyDescent="0.2">
      <c r="H176" s="4"/>
    </row>
    <row r="177" spans="8:8" x14ac:dyDescent="0.2">
      <c r="H177" s="4"/>
    </row>
    <row r="178" spans="8:8" x14ac:dyDescent="0.2">
      <c r="H178" s="4"/>
    </row>
    <row r="179" spans="8:8" x14ac:dyDescent="0.2">
      <c r="H179" s="4"/>
    </row>
    <row r="180" spans="8:8" x14ac:dyDescent="0.2">
      <c r="H180" s="4"/>
    </row>
    <row r="181" spans="8:8" x14ac:dyDescent="0.2">
      <c r="H181" s="4"/>
    </row>
    <row r="182" spans="8:8" x14ac:dyDescent="0.2">
      <c r="H182" s="4"/>
    </row>
    <row r="183" spans="8:8" x14ac:dyDescent="0.2">
      <c r="H183" s="4"/>
    </row>
    <row r="184" spans="8:8" x14ac:dyDescent="0.2">
      <c r="H184" s="4"/>
    </row>
    <row r="185" spans="8:8" x14ac:dyDescent="0.2">
      <c r="H185" s="4"/>
    </row>
    <row r="186" spans="8:8" x14ac:dyDescent="0.2">
      <c r="H186" s="4"/>
    </row>
    <row r="187" spans="8:8" x14ac:dyDescent="0.2">
      <c r="H187" s="4"/>
    </row>
    <row r="188" spans="8:8" x14ac:dyDescent="0.2">
      <c r="H188" s="4"/>
    </row>
    <row r="189" spans="8:8" x14ac:dyDescent="0.2">
      <c r="H189" s="4"/>
    </row>
    <row r="190" spans="8:8" x14ac:dyDescent="0.2">
      <c r="H190" s="4"/>
    </row>
    <row r="191" spans="8:8" x14ac:dyDescent="0.2">
      <c r="H191" s="4"/>
    </row>
    <row r="192" spans="8:8" x14ac:dyDescent="0.2">
      <c r="H192" s="4"/>
    </row>
    <row r="193" spans="8:8" x14ac:dyDescent="0.2">
      <c r="H193" s="4"/>
    </row>
    <row r="194" spans="8:8" x14ac:dyDescent="0.2">
      <c r="H194" s="4"/>
    </row>
    <row r="195" spans="8:8" x14ac:dyDescent="0.2">
      <c r="H195" s="4"/>
    </row>
    <row r="196" spans="8:8" x14ac:dyDescent="0.2">
      <c r="H196" s="4"/>
    </row>
    <row r="197" spans="8:8" x14ac:dyDescent="0.2">
      <c r="H197" s="4"/>
    </row>
    <row r="198" spans="8:8" x14ac:dyDescent="0.2">
      <c r="H198" s="4"/>
    </row>
    <row r="199" spans="8:8" x14ac:dyDescent="0.2">
      <c r="H199" s="4"/>
    </row>
    <row r="200" spans="8:8" x14ac:dyDescent="0.2">
      <c r="H200" s="4"/>
    </row>
    <row r="201" spans="8:8" x14ac:dyDescent="0.2">
      <c r="H201" s="4"/>
    </row>
    <row r="202" spans="8:8" x14ac:dyDescent="0.2">
      <c r="H202" s="4"/>
    </row>
    <row r="203" spans="8:8" x14ac:dyDescent="0.2">
      <c r="H203" s="4"/>
    </row>
    <row r="204" spans="8:8" x14ac:dyDescent="0.2">
      <c r="H204" s="4"/>
    </row>
    <row r="205" spans="8:8" x14ac:dyDescent="0.2">
      <c r="H205" s="4"/>
    </row>
    <row r="206" spans="8:8" x14ac:dyDescent="0.2">
      <c r="H206" s="4"/>
    </row>
    <row r="207" spans="8:8" x14ac:dyDescent="0.2">
      <c r="H207" s="4"/>
    </row>
    <row r="208" spans="8:8" x14ac:dyDescent="0.2">
      <c r="H208" s="4"/>
    </row>
    <row r="209" spans="8:8" x14ac:dyDescent="0.2">
      <c r="H209" s="4"/>
    </row>
    <row r="210" spans="8:8" x14ac:dyDescent="0.2">
      <c r="H210" s="4"/>
    </row>
    <row r="211" spans="8:8" x14ac:dyDescent="0.2">
      <c r="H211" s="4"/>
    </row>
    <row r="212" spans="8:8" x14ac:dyDescent="0.2">
      <c r="H212" s="4"/>
    </row>
    <row r="213" spans="8:8" x14ac:dyDescent="0.2">
      <c r="H213" s="4"/>
    </row>
    <row r="214" spans="8:8" x14ac:dyDescent="0.2">
      <c r="H214" s="4"/>
    </row>
    <row r="215" spans="8:8" x14ac:dyDescent="0.2">
      <c r="H215" s="4"/>
    </row>
    <row r="216" spans="8:8" x14ac:dyDescent="0.2">
      <c r="H216" s="4"/>
    </row>
    <row r="217" spans="8:8" x14ac:dyDescent="0.2">
      <c r="H217" s="4"/>
    </row>
    <row r="218" spans="8:8" x14ac:dyDescent="0.2">
      <c r="H218" s="4"/>
    </row>
    <row r="219" spans="8:8" x14ac:dyDescent="0.2">
      <c r="H219" s="4"/>
    </row>
    <row r="220" spans="8:8" x14ac:dyDescent="0.2">
      <c r="H220" s="4"/>
    </row>
    <row r="221" spans="8:8" x14ac:dyDescent="0.2">
      <c r="H221" s="4"/>
    </row>
    <row r="222" spans="8:8" x14ac:dyDescent="0.2">
      <c r="H222" s="4"/>
    </row>
    <row r="223" spans="8:8" x14ac:dyDescent="0.2">
      <c r="H223" s="4"/>
    </row>
    <row r="224" spans="8:8" x14ac:dyDescent="0.2">
      <c r="H224" s="4"/>
    </row>
    <row r="225" spans="8:8" x14ac:dyDescent="0.2">
      <c r="H225" s="4"/>
    </row>
    <row r="226" spans="8:8" x14ac:dyDescent="0.2">
      <c r="H226" s="4"/>
    </row>
    <row r="227" spans="8:8" x14ac:dyDescent="0.2">
      <c r="H227" s="4"/>
    </row>
    <row r="228" spans="8:8" x14ac:dyDescent="0.2">
      <c r="H228" s="4"/>
    </row>
    <row r="229" spans="8:8" x14ac:dyDescent="0.2">
      <c r="H229" s="4"/>
    </row>
    <row r="230" spans="8:8" x14ac:dyDescent="0.2">
      <c r="H230" s="4"/>
    </row>
    <row r="231" spans="8:8" x14ac:dyDescent="0.2">
      <c r="H231" s="4"/>
    </row>
    <row r="232" spans="8:8" x14ac:dyDescent="0.2">
      <c r="H232" s="4"/>
    </row>
    <row r="233" spans="8:8" x14ac:dyDescent="0.2">
      <c r="H233" s="4"/>
    </row>
    <row r="234" spans="8:8" x14ac:dyDescent="0.2">
      <c r="H234" s="4"/>
    </row>
    <row r="235" spans="8:8" x14ac:dyDescent="0.2">
      <c r="H235" s="4"/>
    </row>
    <row r="236" spans="8:8" x14ac:dyDescent="0.2">
      <c r="H236" s="4"/>
    </row>
    <row r="237" spans="8:8" x14ac:dyDescent="0.2">
      <c r="H237" s="4"/>
    </row>
    <row r="238" spans="8:8" x14ac:dyDescent="0.2">
      <c r="H238" s="4"/>
    </row>
    <row r="239" spans="8:8" x14ac:dyDescent="0.2">
      <c r="H239" s="4"/>
    </row>
    <row r="240" spans="8:8" x14ac:dyDescent="0.2">
      <c r="H240" s="4"/>
    </row>
    <row r="241" spans="8:8" x14ac:dyDescent="0.2">
      <c r="H241" s="4"/>
    </row>
    <row r="242" spans="8:8" x14ac:dyDescent="0.2">
      <c r="H242" s="4"/>
    </row>
    <row r="243" spans="8:8" x14ac:dyDescent="0.2">
      <c r="H243" s="4"/>
    </row>
    <row r="244" spans="8:8" x14ac:dyDescent="0.2">
      <c r="H244" s="4"/>
    </row>
    <row r="245" spans="8:8" x14ac:dyDescent="0.2">
      <c r="H245" s="4"/>
    </row>
    <row r="246" spans="8:8" x14ac:dyDescent="0.2">
      <c r="H246" s="4"/>
    </row>
    <row r="247" spans="8:8" x14ac:dyDescent="0.2">
      <c r="H247" s="4"/>
    </row>
    <row r="248" spans="8:8" x14ac:dyDescent="0.2">
      <c r="H248" s="4"/>
    </row>
    <row r="249" spans="8:8" x14ac:dyDescent="0.2">
      <c r="H249" s="4"/>
    </row>
    <row r="250" spans="8:8" x14ac:dyDescent="0.2">
      <c r="H250" s="4"/>
    </row>
    <row r="251" spans="8:8" x14ac:dyDescent="0.2">
      <c r="H251" s="4"/>
    </row>
    <row r="252" spans="8:8" x14ac:dyDescent="0.2">
      <c r="H252" s="4"/>
    </row>
    <row r="253" spans="8:8" x14ac:dyDescent="0.2">
      <c r="H253" s="4"/>
    </row>
    <row r="254" spans="8:8" x14ac:dyDescent="0.2">
      <c r="H254" s="4"/>
    </row>
    <row r="255" spans="8:8" x14ac:dyDescent="0.2">
      <c r="H255" s="4"/>
    </row>
    <row r="256" spans="8:8" x14ac:dyDescent="0.2">
      <c r="H256" s="4"/>
    </row>
    <row r="257" spans="8:8" x14ac:dyDescent="0.2">
      <c r="H257" s="4"/>
    </row>
    <row r="258" spans="8:8" x14ac:dyDescent="0.2">
      <c r="H258" s="4"/>
    </row>
    <row r="259" spans="8:8" x14ac:dyDescent="0.2">
      <c r="H259" s="4"/>
    </row>
    <row r="260" spans="8:8" x14ac:dyDescent="0.2">
      <c r="H260" s="4"/>
    </row>
    <row r="261" spans="8:8" x14ac:dyDescent="0.2">
      <c r="H261" s="4"/>
    </row>
    <row r="262" spans="8:8" x14ac:dyDescent="0.2">
      <c r="H262" s="4"/>
    </row>
    <row r="263" spans="8:8" x14ac:dyDescent="0.2">
      <c r="H263" s="4"/>
    </row>
    <row r="264" spans="8:8" x14ac:dyDescent="0.2">
      <c r="H264" s="4"/>
    </row>
    <row r="265" spans="8:8" x14ac:dyDescent="0.2">
      <c r="H265" s="4"/>
    </row>
    <row r="266" spans="8:8" x14ac:dyDescent="0.2">
      <c r="H266" s="4"/>
    </row>
    <row r="267" spans="8:8" x14ac:dyDescent="0.2">
      <c r="H267" s="4"/>
    </row>
    <row r="268" spans="8:8" x14ac:dyDescent="0.2">
      <c r="H268" s="4"/>
    </row>
    <row r="269" spans="8:8" x14ac:dyDescent="0.2">
      <c r="H269" s="4"/>
    </row>
    <row r="270" spans="8:8" x14ac:dyDescent="0.2">
      <c r="H270" s="4"/>
    </row>
    <row r="271" spans="8:8" x14ac:dyDescent="0.2">
      <c r="H271" s="4"/>
    </row>
    <row r="272" spans="8:8" x14ac:dyDescent="0.2">
      <c r="H272" s="4"/>
    </row>
    <row r="273" spans="8:8" x14ac:dyDescent="0.2">
      <c r="H273" s="4"/>
    </row>
    <row r="274" spans="8:8" x14ac:dyDescent="0.2">
      <c r="H274" s="4"/>
    </row>
    <row r="275" spans="8:8" x14ac:dyDescent="0.2">
      <c r="H275" s="4"/>
    </row>
    <row r="276" spans="8:8" x14ac:dyDescent="0.2">
      <c r="H276" s="4"/>
    </row>
    <row r="277" spans="8:8" x14ac:dyDescent="0.2">
      <c r="H277" s="4"/>
    </row>
    <row r="278" spans="8:8" x14ac:dyDescent="0.2">
      <c r="H278" s="4"/>
    </row>
    <row r="279" spans="8:8" x14ac:dyDescent="0.2">
      <c r="H279" s="4"/>
    </row>
    <row r="280" spans="8:8" x14ac:dyDescent="0.2">
      <c r="H280" s="4"/>
    </row>
    <row r="281" spans="8:8" x14ac:dyDescent="0.2">
      <c r="H281" s="4"/>
    </row>
    <row r="282" spans="8:8" x14ac:dyDescent="0.2">
      <c r="H282" s="4"/>
    </row>
    <row r="283" spans="8:8" x14ac:dyDescent="0.2">
      <c r="H283" s="4"/>
    </row>
    <row r="284" spans="8:8" x14ac:dyDescent="0.2">
      <c r="H284" s="4"/>
    </row>
    <row r="285" spans="8:8" x14ac:dyDescent="0.2">
      <c r="H285" s="4"/>
    </row>
    <row r="286" spans="8:8" x14ac:dyDescent="0.2">
      <c r="H286" s="4"/>
    </row>
    <row r="287" spans="8:8" x14ac:dyDescent="0.2">
      <c r="H287" s="4"/>
    </row>
    <row r="288" spans="8:8" x14ac:dyDescent="0.2">
      <c r="H288" s="4"/>
    </row>
    <row r="289" spans="8:8" x14ac:dyDescent="0.2">
      <c r="H289" s="4"/>
    </row>
    <row r="290" spans="8:8" x14ac:dyDescent="0.2">
      <c r="H290" s="4"/>
    </row>
    <row r="291" spans="8:8" x14ac:dyDescent="0.2">
      <c r="H291" s="4"/>
    </row>
    <row r="292" spans="8:8" x14ac:dyDescent="0.2">
      <c r="H292" s="4"/>
    </row>
    <row r="293" spans="8:8" x14ac:dyDescent="0.2">
      <c r="H293" s="4"/>
    </row>
    <row r="294" spans="8:8" x14ac:dyDescent="0.2">
      <c r="H294" s="4"/>
    </row>
    <row r="295" spans="8:8" x14ac:dyDescent="0.2">
      <c r="H295" s="4"/>
    </row>
    <row r="296" spans="8:8" x14ac:dyDescent="0.2">
      <c r="H296" s="4"/>
    </row>
    <row r="297" spans="8:8" x14ac:dyDescent="0.2">
      <c r="H297" s="4"/>
    </row>
    <row r="298" spans="8:8" x14ac:dyDescent="0.2">
      <c r="H298" s="4"/>
    </row>
    <row r="299" spans="8:8" x14ac:dyDescent="0.2">
      <c r="H299" s="4"/>
    </row>
    <row r="300" spans="8:8" x14ac:dyDescent="0.2">
      <c r="H300" s="4"/>
    </row>
    <row r="301" spans="8:8" x14ac:dyDescent="0.2">
      <c r="H301" s="4"/>
    </row>
    <row r="302" spans="8:8" x14ac:dyDescent="0.2">
      <c r="H302" s="4"/>
    </row>
    <row r="303" spans="8:8" x14ac:dyDescent="0.2">
      <c r="H303" s="4"/>
    </row>
    <row r="304" spans="8:8" x14ac:dyDescent="0.2">
      <c r="H304" s="4"/>
    </row>
    <row r="305" spans="8:8" x14ac:dyDescent="0.2">
      <c r="H305" s="4"/>
    </row>
    <row r="306" spans="8:8" x14ac:dyDescent="0.2">
      <c r="H306" s="4"/>
    </row>
    <row r="307" spans="8:8" x14ac:dyDescent="0.2">
      <c r="H307" s="4"/>
    </row>
    <row r="308" spans="8:8" x14ac:dyDescent="0.2">
      <c r="H308" s="4"/>
    </row>
    <row r="309" spans="8:8" x14ac:dyDescent="0.2">
      <c r="H309" s="4"/>
    </row>
    <row r="310" spans="8:8" x14ac:dyDescent="0.2">
      <c r="H310" s="4"/>
    </row>
    <row r="311" spans="8:8" x14ac:dyDescent="0.2">
      <c r="H311" s="4"/>
    </row>
    <row r="312" spans="8:8" x14ac:dyDescent="0.2">
      <c r="H312" s="4"/>
    </row>
    <row r="313" spans="8:8" x14ac:dyDescent="0.2">
      <c r="H313" s="4"/>
    </row>
    <row r="314" spans="8:8" x14ac:dyDescent="0.2">
      <c r="H314" s="4"/>
    </row>
    <row r="315" spans="8:8" x14ac:dyDescent="0.2">
      <c r="H315" s="4"/>
    </row>
    <row r="316" spans="8:8" x14ac:dyDescent="0.2">
      <c r="H316" s="4"/>
    </row>
    <row r="317" spans="8:8" x14ac:dyDescent="0.2">
      <c r="H317" s="4"/>
    </row>
    <row r="318" spans="8:8" x14ac:dyDescent="0.2">
      <c r="H318" s="4"/>
    </row>
    <row r="319" spans="8:8" x14ac:dyDescent="0.2">
      <c r="H319" s="4"/>
    </row>
    <row r="320" spans="8:8" x14ac:dyDescent="0.2">
      <c r="H320" s="4"/>
    </row>
    <row r="321" spans="8:8" x14ac:dyDescent="0.2">
      <c r="H321" s="4"/>
    </row>
    <row r="322" spans="8:8" x14ac:dyDescent="0.2">
      <c r="H322" s="4"/>
    </row>
    <row r="323" spans="8:8" x14ac:dyDescent="0.2">
      <c r="H323" s="4"/>
    </row>
    <row r="324" spans="8:8" x14ac:dyDescent="0.2">
      <c r="H324" s="4"/>
    </row>
    <row r="325" spans="8:8" x14ac:dyDescent="0.2">
      <c r="H325" s="4"/>
    </row>
    <row r="326" spans="8:8" x14ac:dyDescent="0.2">
      <c r="H326" s="4"/>
    </row>
    <row r="327" spans="8:8" x14ac:dyDescent="0.2">
      <c r="H327" s="4"/>
    </row>
    <row r="328" spans="8:8" x14ac:dyDescent="0.2">
      <c r="H328" s="4"/>
    </row>
    <row r="329" spans="8:8" x14ac:dyDescent="0.2">
      <c r="H329" s="4"/>
    </row>
    <row r="330" spans="8:8" x14ac:dyDescent="0.2">
      <c r="H330" s="4"/>
    </row>
    <row r="331" spans="8:8" x14ac:dyDescent="0.2">
      <c r="H331" s="4"/>
    </row>
    <row r="332" spans="8:8" x14ac:dyDescent="0.2">
      <c r="H332" s="4"/>
    </row>
    <row r="333" spans="8:8" x14ac:dyDescent="0.2">
      <c r="H333" s="4"/>
    </row>
    <row r="334" spans="8:8" x14ac:dyDescent="0.2">
      <c r="H334" s="4"/>
    </row>
    <row r="335" spans="8:8" x14ac:dyDescent="0.2">
      <c r="H335" s="4"/>
    </row>
    <row r="336" spans="8:8" x14ac:dyDescent="0.2">
      <c r="H336" s="4"/>
    </row>
    <row r="337" spans="8:8" x14ac:dyDescent="0.2">
      <c r="H337" s="4"/>
    </row>
    <row r="338" spans="8:8" x14ac:dyDescent="0.2">
      <c r="H338" s="4"/>
    </row>
    <row r="339" spans="8:8" x14ac:dyDescent="0.2">
      <c r="H339" s="4"/>
    </row>
    <row r="340" spans="8:8" x14ac:dyDescent="0.2">
      <c r="H340" s="4"/>
    </row>
    <row r="341" spans="8:8" x14ac:dyDescent="0.2">
      <c r="H341" s="4"/>
    </row>
    <row r="342" spans="8:8" x14ac:dyDescent="0.2">
      <c r="H342" s="4"/>
    </row>
    <row r="343" spans="8:8" x14ac:dyDescent="0.2">
      <c r="H343" s="4"/>
    </row>
    <row r="344" spans="8:8" x14ac:dyDescent="0.2">
      <c r="H344" s="4"/>
    </row>
    <row r="345" spans="8:8" x14ac:dyDescent="0.2">
      <c r="H345" s="4"/>
    </row>
    <row r="346" spans="8:8" x14ac:dyDescent="0.2">
      <c r="H346" s="4"/>
    </row>
    <row r="347" spans="8:8" x14ac:dyDescent="0.2">
      <c r="H347" s="4"/>
    </row>
    <row r="348" spans="8:8" x14ac:dyDescent="0.2">
      <c r="H348" s="4"/>
    </row>
    <row r="349" spans="8:8" x14ac:dyDescent="0.2">
      <c r="H349" s="4"/>
    </row>
    <row r="350" spans="8:8" x14ac:dyDescent="0.2">
      <c r="H350" s="4"/>
    </row>
    <row r="351" spans="8:8" x14ac:dyDescent="0.2">
      <c r="H351" s="4"/>
    </row>
    <row r="352" spans="8:8" x14ac:dyDescent="0.2">
      <c r="H352" s="4"/>
    </row>
    <row r="353" spans="8:8" x14ac:dyDescent="0.2">
      <c r="H353" s="4"/>
    </row>
    <row r="354" spans="8:8" x14ac:dyDescent="0.2">
      <c r="H354" s="4"/>
    </row>
    <row r="355" spans="8:8" x14ac:dyDescent="0.2">
      <c r="H355" s="4"/>
    </row>
    <row r="356" spans="8:8" x14ac:dyDescent="0.2">
      <c r="H356" s="4"/>
    </row>
    <row r="357" spans="8:8" x14ac:dyDescent="0.2">
      <c r="H357" s="4"/>
    </row>
    <row r="358" spans="8:8" x14ac:dyDescent="0.2">
      <c r="H358" s="4"/>
    </row>
    <row r="359" spans="8:8" x14ac:dyDescent="0.2">
      <c r="H359" s="4"/>
    </row>
    <row r="360" spans="8:8" x14ac:dyDescent="0.2">
      <c r="H360" s="4"/>
    </row>
    <row r="361" spans="8:8" x14ac:dyDescent="0.2">
      <c r="H361" s="4"/>
    </row>
    <row r="362" spans="8:8" x14ac:dyDescent="0.2">
      <c r="H362" s="4"/>
    </row>
    <row r="363" spans="8:8" x14ac:dyDescent="0.2">
      <c r="H363" s="4"/>
    </row>
    <row r="364" spans="8:8" x14ac:dyDescent="0.2">
      <c r="H364" s="4"/>
    </row>
    <row r="365" spans="8:8" x14ac:dyDescent="0.2">
      <c r="H365" s="4"/>
    </row>
    <row r="366" spans="8:8" x14ac:dyDescent="0.2">
      <c r="H366" s="4"/>
    </row>
    <row r="367" spans="8:8" x14ac:dyDescent="0.2">
      <c r="H367" s="4"/>
    </row>
    <row r="368" spans="8:8" x14ac:dyDescent="0.2">
      <c r="H368" s="4"/>
    </row>
    <row r="369" spans="8:8" x14ac:dyDescent="0.2">
      <c r="H369" s="4"/>
    </row>
    <row r="370" spans="8:8" x14ac:dyDescent="0.2">
      <c r="H370" s="4"/>
    </row>
    <row r="371" spans="8:8" x14ac:dyDescent="0.2">
      <c r="H371" s="4"/>
    </row>
    <row r="372" spans="8:8" x14ac:dyDescent="0.2">
      <c r="H372" s="4"/>
    </row>
    <row r="373" spans="8:8" x14ac:dyDescent="0.2">
      <c r="H373" s="4"/>
    </row>
    <row r="374" spans="8:8" x14ac:dyDescent="0.2">
      <c r="H374" s="4"/>
    </row>
    <row r="375" spans="8:8" x14ac:dyDescent="0.2">
      <c r="H375" s="4"/>
    </row>
    <row r="376" spans="8:8" x14ac:dyDescent="0.2">
      <c r="H376" s="4"/>
    </row>
    <row r="377" spans="8:8" x14ac:dyDescent="0.2">
      <c r="H377" s="4"/>
    </row>
    <row r="378" spans="8:8" x14ac:dyDescent="0.2">
      <c r="H378" s="4"/>
    </row>
    <row r="379" spans="8:8" x14ac:dyDescent="0.2">
      <c r="H379" s="4"/>
    </row>
    <row r="380" spans="8:8" x14ac:dyDescent="0.2">
      <c r="H380" s="4"/>
    </row>
    <row r="381" spans="8:8" x14ac:dyDescent="0.2">
      <c r="H381" s="4"/>
    </row>
    <row r="382" spans="8:8" x14ac:dyDescent="0.2">
      <c r="H382" s="4"/>
    </row>
    <row r="383" spans="8:8" x14ac:dyDescent="0.2">
      <c r="H383" s="4"/>
    </row>
    <row r="384" spans="8:8" x14ac:dyDescent="0.2">
      <c r="H384" s="4"/>
    </row>
    <row r="385" spans="8:8" x14ac:dyDescent="0.2">
      <c r="H385" s="4"/>
    </row>
    <row r="386" spans="8:8" x14ac:dyDescent="0.2">
      <c r="H386" s="4"/>
    </row>
    <row r="387" spans="8:8" x14ac:dyDescent="0.2">
      <c r="H387" s="4"/>
    </row>
    <row r="388" spans="8:8" x14ac:dyDescent="0.2">
      <c r="H388" s="4"/>
    </row>
    <row r="389" spans="8:8" x14ac:dyDescent="0.2">
      <c r="H389" s="4"/>
    </row>
    <row r="390" spans="8:8" x14ac:dyDescent="0.2">
      <c r="H390" s="4"/>
    </row>
    <row r="391" spans="8:8" x14ac:dyDescent="0.2">
      <c r="H391" s="4"/>
    </row>
    <row r="392" spans="8:8" x14ac:dyDescent="0.2">
      <c r="H392" s="4"/>
    </row>
    <row r="393" spans="8:8" x14ac:dyDescent="0.2">
      <c r="H393" s="4"/>
    </row>
    <row r="394" spans="8:8" x14ac:dyDescent="0.2">
      <c r="H394" s="4"/>
    </row>
    <row r="395" spans="8:8" x14ac:dyDescent="0.2">
      <c r="H395" s="4"/>
    </row>
    <row r="396" spans="8:8" x14ac:dyDescent="0.2">
      <c r="H396" s="4"/>
    </row>
    <row r="397" spans="8:8" x14ac:dyDescent="0.2">
      <c r="H397" s="4"/>
    </row>
    <row r="398" spans="8:8" x14ac:dyDescent="0.2">
      <c r="H398" s="4"/>
    </row>
    <row r="399" spans="8:8" x14ac:dyDescent="0.2">
      <c r="H399" s="4"/>
    </row>
    <row r="400" spans="8:8" x14ac:dyDescent="0.2">
      <c r="H400" s="4"/>
    </row>
    <row r="401" spans="8:8" x14ac:dyDescent="0.2">
      <c r="H401" s="4"/>
    </row>
    <row r="402" spans="8:8" x14ac:dyDescent="0.2">
      <c r="H402" s="4"/>
    </row>
    <row r="403" spans="8:8" x14ac:dyDescent="0.2">
      <c r="H403" s="4"/>
    </row>
    <row r="404" spans="8:8" x14ac:dyDescent="0.2">
      <c r="H404" s="4"/>
    </row>
    <row r="405" spans="8:8" x14ac:dyDescent="0.2">
      <c r="H405" s="4"/>
    </row>
    <row r="406" spans="8:8" x14ac:dyDescent="0.2">
      <c r="H406" s="4"/>
    </row>
    <row r="407" spans="8:8" x14ac:dyDescent="0.2">
      <c r="H407" s="4"/>
    </row>
    <row r="408" spans="8:8" x14ac:dyDescent="0.2">
      <c r="H408" s="4"/>
    </row>
    <row r="409" spans="8:8" x14ac:dyDescent="0.2">
      <c r="H409" s="4"/>
    </row>
    <row r="410" spans="8:8" x14ac:dyDescent="0.2">
      <c r="H410" s="4"/>
    </row>
    <row r="411" spans="8:8" x14ac:dyDescent="0.2">
      <c r="H411" s="4"/>
    </row>
    <row r="412" spans="8:8" x14ac:dyDescent="0.2">
      <c r="H412" s="4"/>
    </row>
    <row r="413" spans="8:8" x14ac:dyDescent="0.2">
      <c r="H413" s="4"/>
    </row>
    <row r="414" spans="8:8" x14ac:dyDescent="0.2">
      <c r="H414" s="4"/>
    </row>
    <row r="415" spans="8:8" x14ac:dyDescent="0.2">
      <c r="H415" s="4"/>
    </row>
    <row r="416" spans="8:8" x14ac:dyDescent="0.2">
      <c r="H416" s="4"/>
    </row>
    <row r="417" spans="8:8" x14ac:dyDescent="0.2">
      <c r="H417" s="4"/>
    </row>
    <row r="418" spans="8:8" x14ac:dyDescent="0.2">
      <c r="H418" s="4"/>
    </row>
    <row r="419" spans="8:8" x14ac:dyDescent="0.2">
      <c r="H419" s="4"/>
    </row>
    <row r="420" spans="8:8" x14ac:dyDescent="0.2">
      <c r="H420" s="4"/>
    </row>
    <row r="421" spans="8:8" x14ac:dyDescent="0.2">
      <c r="H421" s="4"/>
    </row>
    <row r="422" spans="8:8" x14ac:dyDescent="0.2">
      <c r="H422" s="4"/>
    </row>
    <row r="423" spans="8:8" x14ac:dyDescent="0.2">
      <c r="H423" s="4"/>
    </row>
    <row r="424" spans="8:8" x14ac:dyDescent="0.2">
      <c r="H424" s="4"/>
    </row>
    <row r="425" spans="8:8" x14ac:dyDescent="0.2">
      <c r="H425" s="4"/>
    </row>
    <row r="426" spans="8:8" x14ac:dyDescent="0.2">
      <c r="H426" s="4"/>
    </row>
    <row r="427" spans="8:8" x14ac:dyDescent="0.2">
      <c r="H427" s="4"/>
    </row>
    <row r="428" spans="8:8" x14ac:dyDescent="0.2">
      <c r="H428" s="4"/>
    </row>
    <row r="429" spans="8:8" x14ac:dyDescent="0.2">
      <c r="H429" s="4"/>
    </row>
    <row r="430" spans="8:8" x14ac:dyDescent="0.2">
      <c r="H430" s="4"/>
    </row>
    <row r="431" spans="8:8" x14ac:dyDescent="0.2">
      <c r="H431" s="4"/>
    </row>
    <row r="432" spans="8:8" x14ac:dyDescent="0.2">
      <c r="H432" s="4"/>
    </row>
    <row r="433" spans="8:8" x14ac:dyDescent="0.2">
      <c r="H433" s="4"/>
    </row>
    <row r="434" spans="8:8" x14ac:dyDescent="0.2">
      <c r="H434" s="4"/>
    </row>
    <row r="435" spans="8:8" x14ac:dyDescent="0.2">
      <c r="H435" s="4"/>
    </row>
    <row r="436" spans="8:8" x14ac:dyDescent="0.2">
      <c r="H436" s="4"/>
    </row>
    <row r="437" spans="8:8" x14ac:dyDescent="0.2">
      <c r="H437" s="4"/>
    </row>
    <row r="438" spans="8:8" x14ac:dyDescent="0.2">
      <c r="H438" s="4"/>
    </row>
    <row r="439" spans="8:8" x14ac:dyDescent="0.2">
      <c r="H439" s="4"/>
    </row>
    <row r="440" spans="8:8" x14ac:dyDescent="0.2">
      <c r="H440" s="4"/>
    </row>
    <row r="441" spans="8:8" x14ac:dyDescent="0.2">
      <c r="H441" s="4"/>
    </row>
    <row r="442" spans="8:8" x14ac:dyDescent="0.2">
      <c r="H442" s="4"/>
    </row>
    <row r="443" spans="8:8" x14ac:dyDescent="0.2">
      <c r="H443" s="4"/>
    </row>
    <row r="444" spans="8:8" x14ac:dyDescent="0.2">
      <c r="H444" s="4"/>
    </row>
    <row r="445" spans="8:8" x14ac:dyDescent="0.2">
      <c r="H445" s="4"/>
    </row>
    <row r="446" spans="8:8" x14ac:dyDescent="0.2">
      <c r="H446" s="4"/>
    </row>
    <row r="447" spans="8:8" x14ac:dyDescent="0.2">
      <c r="H447" s="4"/>
    </row>
    <row r="448" spans="8:8" x14ac:dyDescent="0.2">
      <c r="H448" s="4"/>
    </row>
    <row r="449" spans="8:8" x14ac:dyDescent="0.2">
      <c r="H449" s="4"/>
    </row>
    <row r="450" spans="8:8" x14ac:dyDescent="0.2">
      <c r="H450" s="4"/>
    </row>
    <row r="451" spans="8:8" x14ac:dyDescent="0.2">
      <c r="H451" s="4"/>
    </row>
    <row r="452" spans="8:8" x14ac:dyDescent="0.2">
      <c r="H452" s="4"/>
    </row>
    <row r="453" spans="8:8" x14ac:dyDescent="0.2">
      <c r="H453" s="4"/>
    </row>
    <row r="454" spans="8:8" x14ac:dyDescent="0.2">
      <c r="H454" s="4"/>
    </row>
    <row r="455" spans="8:8" x14ac:dyDescent="0.2">
      <c r="H455" s="4"/>
    </row>
    <row r="456" spans="8:8" x14ac:dyDescent="0.2">
      <c r="H456" s="4"/>
    </row>
    <row r="457" spans="8:8" x14ac:dyDescent="0.2">
      <c r="H457" s="4"/>
    </row>
    <row r="458" spans="8:8" x14ac:dyDescent="0.2">
      <c r="H458" s="4"/>
    </row>
    <row r="459" spans="8:8" x14ac:dyDescent="0.2">
      <c r="H459" s="4"/>
    </row>
    <row r="460" spans="8:8" x14ac:dyDescent="0.2">
      <c r="H460" s="4"/>
    </row>
    <row r="461" spans="8:8" x14ac:dyDescent="0.2">
      <c r="H461" s="4"/>
    </row>
    <row r="462" spans="8:8" x14ac:dyDescent="0.2">
      <c r="H462" s="4"/>
    </row>
    <row r="463" spans="8:8" x14ac:dyDescent="0.2">
      <c r="H463" s="4"/>
    </row>
    <row r="464" spans="8:8" x14ac:dyDescent="0.2">
      <c r="H464" s="4"/>
    </row>
    <row r="465" spans="8:8" x14ac:dyDescent="0.2">
      <c r="H465" s="4"/>
    </row>
    <row r="466" spans="8:8" x14ac:dyDescent="0.2">
      <c r="H466" s="4"/>
    </row>
    <row r="467" spans="8:8" x14ac:dyDescent="0.2">
      <c r="H467" s="4"/>
    </row>
    <row r="468" spans="8:8" x14ac:dyDescent="0.2">
      <c r="H468" s="4"/>
    </row>
    <row r="469" spans="8:8" x14ac:dyDescent="0.2">
      <c r="H469" s="4"/>
    </row>
    <row r="470" spans="8:8" x14ac:dyDescent="0.2">
      <c r="H470" s="4"/>
    </row>
    <row r="471" spans="8:8" x14ac:dyDescent="0.2">
      <c r="H471" s="4"/>
    </row>
    <row r="472" spans="8:8" x14ac:dyDescent="0.2">
      <c r="H472" s="4"/>
    </row>
    <row r="473" spans="8:8" x14ac:dyDescent="0.2">
      <c r="H473" s="4"/>
    </row>
    <row r="474" spans="8:8" x14ac:dyDescent="0.2">
      <c r="H474" s="4"/>
    </row>
    <row r="475" spans="8:8" x14ac:dyDescent="0.2">
      <c r="H475" s="4"/>
    </row>
    <row r="476" spans="8:8" x14ac:dyDescent="0.2">
      <c r="H476" s="4"/>
    </row>
    <row r="477" spans="8:8" x14ac:dyDescent="0.2">
      <c r="H477" s="4"/>
    </row>
    <row r="478" spans="8:8" x14ac:dyDescent="0.2">
      <c r="H478" s="4"/>
    </row>
    <row r="479" spans="8:8" x14ac:dyDescent="0.2">
      <c r="H479" s="4"/>
    </row>
    <row r="480" spans="8:8" x14ac:dyDescent="0.2">
      <c r="H480" s="4"/>
    </row>
    <row r="481" spans="8:8" x14ac:dyDescent="0.2">
      <c r="H481" s="4"/>
    </row>
    <row r="482" spans="8:8" x14ac:dyDescent="0.2">
      <c r="H482" s="4"/>
    </row>
    <row r="483" spans="8:8" x14ac:dyDescent="0.2">
      <c r="H483" s="4"/>
    </row>
    <row r="484" spans="8:8" x14ac:dyDescent="0.2">
      <c r="H484" s="4"/>
    </row>
    <row r="485" spans="8:8" x14ac:dyDescent="0.2">
      <c r="H485" s="4"/>
    </row>
    <row r="486" spans="8:8" x14ac:dyDescent="0.2">
      <c r="H486" s="4"/>
    </row>
    <row r="487" spans="8:8" x14ac:dyDescent="0.2">
      <c r="H487" s="4"/>
    </row>
    <row r="488" spans="8:8" x14ac:dyDescent="0.2">
      <c r="H488" s="4"/>
    </row>
    <row r="489" spans="8:8" x14ac:dyDescent="0.2">
      <c r="H489" s="4"/>
    </row>
    <row r="490" spans="8:8" x14ac:dyDescent="0.2">
      <c r="H490" s="4"/>
    </row>
    <row r="491" spans="8:8" x14ac:dyDescent="0.2">
      <c r="H491" s="4"/>
    </row>
    <row r="492" spans="8:8" x14ac:dyDescent="0.2">
      <c r="H492" s="4"/>
    </row>
    <row r="493" spans="8:8" x14ac:dyDescent="0.2">
      <c r="H493" s="4"/>
    </row>
    <row r="494" spans="8:8" x14ac:dyDescent="0.2">
      <c r="H494" s="4"/>
    </row>
    <row r="495" spans="8:8" x14ac:dyDescent="0.2">
      <c r="H495" s="4"/>
    </row>
    <row r="496" spans="8:8" x14ac:dyDescent="0.2">
      <c r="H496" s="4"/>
    </row>
    <row r="497" spans="8:8" x14ac:dyDescent="0.2">
      <c r="H497" s="4"/>
    </row>
    <row r="498" spans="8:8" x14ac:dyDescent="0.2">
      <c r="H498" s="4"/>
    </row>
    <row r="499" spans="8:8" x14ac:dyDescent="0.2">
      <c r="H499" s="4"/>
    </row>
    <row r="500" spans="8:8" x14ac:dyDescent="0.2">
      <c r="H500" s="4"/>
    </row>
    <row r="501" spans="8:8" x14ac:dyDescent="0.2">
      <c r="H501" s="4"/>
    </row>
    <row r="502" spans="8:8" x14ac:dyDescent="0.2">
      <c r="H502" s="4"/>
    </row>
    <row r="503" spans="8:8" x14ac:dyDescent="0.2">
      <c r="H503" s="4"/>
    </row>
    <row r="504" spans="8:8" x14ac:dyDescent="0.2">
      <c r="H504" s="4"/>
    </row>
    <row r="505" spans="8:8" x14ac:dyDescent="0.2">
      <c r="H505" s="4"/>
    </row>
    <row r="506" spans="8:8" x14ac:dyDescent="0.2">
      <c r="H506" s="4"/>
    </row>
    <row r="507" spans="8:8" x14ac:dyDescent="0.2">
      <c r="H507" s="4"/>
    </row>
    <row r="508" spans="8:8" x14ac:dyDescent="0.2">
      <c r="H508" s="4"/>
    </row>
    <row r="509" spans="8:8" x14ac:dyDescent="0.2">
      <c r="H509" s="4"/>
    </row>
    <row r="510" spans="8:8" x14ac:dyDescent="0.2">
      <c r="H510" s="4"/>
    </row>
    <row r="511" spans="8:8" x14ac:dyDescent="0.2">
      <c r="H511" s="4"/>
    </row>
    <row r="512" spans="8:8" x14ac:dyDescent="0.2">
      <c r="H512" s="4"/>
    </row>
    <row r="513" spans="8:8" x14ac:dyDescent="0.2">
      <c r="H513" s="4"/>
    </row>
    <row r="514" spans="8:8" x14ac:dyDescent="0.2">
      <c r="H514" s="4"/>
    </row>
    <row r="515" spans="8:8" x14ac:dyDescent="0.2">
      <c r="H515" s="4"/>
    </row>
    <row r="516" spans="8:8" x14ac:dyDescent="0.2">
      <c r="H516" s="4"/>
    </row>
    <row r="517" spans="8:8" x14ac:dyDescent="0.2">
      <c r="H517" s="4"/>
    </row>
    <row r="518" spans="8:8" x14ac:dyDescent="0.2">
      <c r="H518" s="4"/>
    </row>
    <row r="519" spans="8:8" x14ac:dyDescent="0.2">
      <c r="H519" s="4"/>
    </row>
    <row r="520" spans="8:8" x14ac:dyDescent="0.2">
      <c r="H520" s="4"/>
    </row>
    <row r="521" spans="8:8" x14ac:dyDescent="0.2">
      <c r="H521" s="4"/>
    </row>
    <row r="522" spans="8:8" x14ac:dyDescent="0.2">
      <c r="H522" s="4"/>
    </row>
    <row r="523" spans="8:8" x14ac:dyDescent="0.2">
      <c r="H523" s="4"/>
    </row>
    <row r="524" spans="8:8" x14ac:dyDescent="0.2">
      <c r="H524" s="4"/>
    </row>
    <row r="525" spans="8:8" x14ac:dyDescent="0.2">
      <c r="H525" s="4"/>
    </row>
    <row r="526" spans="8:8" x14ac:dyDescent="0.2">
      <c r="H526" s="4"/>
    </row>
    <row r="527" spans="8:8" x14ac:dyDescent="0.2">
      <c r="H527" s="4"/>
    </row>
    <row r="528" spans="8:8" x14ac:dyDescent="0.2">
      <c r="H528" s="4"/>
    </row>
    <row r="529" spans="8:8" x14ac:dyDescent="0.2">
      <c r="H529" s="4"/>
    </row>
    <row r="530" spans="8:8" x14ac:dyDescent="0.2">
      <c r="H530" s="4"/>
    </row>
    <row r="531" spans="8:8" x14ac:dyDescent="0.2">
      <c r="H531" s="4"/>
    </row>
    <row r="532" spans="8:8" x14ac:dyDescent="0.2">
      <c r="H532" s="4"/>
    </row>
    <row r="533" spans="8:8" x14ac:dyDescent="0.2">
      <c r="H533" s="4"/>
    </row>
    <row r="534" spans="8:8" x14ac:dyDescent="0.2">
      <c r="H534" s="4"/>
    </row>
    <row r="535" spans="8:8" x14ac:dyDescent="0.2">
      <c r="H535" s="4"/>
    </row>
    <row r="536" spans="8:8" x14ac:dyDescent="0.2">
      <c r="H536" s="4"/>
    </row>
    <row r="537" spans="8:8" x14ac:dyDescent="0.2">
      <c r="H537" s="4"/>
    </row>
    <row r="538" spans="8:8" x14ac:dyDescent="0.2">
      <c r="H538" s="4"/>
    </row>
    <row r="539" spans="8:8" x14ac:dyDescent="0.2">
      <c r="H539" s="4"/>
    </row>
    <row r="540" spans="8:8" x14ac:dyDescent="0.2">
      <c r="H540" s="4"/>
    </row>
    <row r="541" spans="8:8" x14ac:dyDescent="0.2">
      <c r="H541" s="4"/>
    </row>
    <row r="542" spans="8:8" x14ac:dyDescent="0.2">
      <c r="H542" s="4"/>
    </row>
    <row r="543" spans="8:8" x14ac:dyDescent="0.2">
      <c r="H543" s="4"/>
    </row>
    <row r="544" spans="8:8" x14ac:dyDescent="0.2">
      <c r="H544" s="4"/>
    </row>
    <row r="545" spans="8:8" x14ac:dyDescent="0.2">
      <c r="H545" s="4"/>
    </row>
    <row r="546" spans="8:8" x14ac:dyDescent="0.2">
      <c r="H546" s="4"/>
    </row>
    <row r="547" spans="8:8" x14ac:dyDescent="0.2">
      <c r="H547" s="4"/>
    </row>
    <row r="548" spans="8:8" x14ac:dyDescent="0.2">
      <c r="H548" s="4"/>
    </row>
    <row r="549" spans="8:8" x14ac:dyDescent="0.2">
      <c r="H549" s="4"/>
    </row>
    <row r="550" spans="8:8" x14ac:dyDescent="0.2">
      <c r="H550" s="4"/>
    </row>
    <row r="551" spans="8:8" x14ac:dyDescent="0.2">
      <c r="H551" s="4"/>
    </row>
    <row r="552" spans="8:8" x14ac:dyDescent="0.2">
      <c r="H552" s="4"/>
    </row>
    <row r="553" spans="8:8" x14ac:dyDescent="0.2">
      <c r="H553" s="4"/>
    </row>
    <row r="554" spans="8:8" x14ac:dyDescent="0.2">
      <c r="H554" s="4"/>
    </row>
    <row r="555" spans="8:8" x14ac:dyDescent="0.2">
      <c r="H555" s="4"/>
    </row>
    <row r="556" spans="8:8" x14ac:dyDescent="0.2">
      <c r="H556" s="4"/>
    </row>
    <row r="557" spans="8:8" x14ac:dyDescent="0.2">
      <c r="H557" s="4"/>
    </row>
    <row r="558" spans="8:8" x14ac:dyDescent="0.2">
      <c r="H558" s="4"/>
    </row>
    <row r="559" spans="8:8" x14ac:dyDescent="0.2">
      <c r="H559" s="4"/>
    </row>
    <row r="560" spans="8:8" x14ac:dyDescent="0.2">
      <c r="H560" s="4"/>
    </row>
    <row r="561" spans="8:8" x14ac:dyDescent="0.2">
      <c r="H561" s="4"/>
    </row>
    <row r="562" spans="8:8" x14ac:dyDescent="0.2">
      <c r="H562" s="4"/>
    </row>
    <row r="563" spans="8:8" x14ac:dyDescent="0.2">
      <c r="H563" s="4"/>
    </row>
    <row r="564" spans="8:8" x14ac:dyDescent="0.2">
      <c r="H564" s="4"/>
    </row>
    <row r="565" spans="8:8" x14ac:dyDescent="0.2">
      <c r="H565" s="4"/>
    </row>
    <row r="566" spans="8:8" x14ac:dyDescent="0.2">
      <c r="H566" s="4"/>
    </row>
    <row r="567" spans="8:8" x14ac:dyDescent="0.2">
      <c r="H567" s="4"/>
    </row>
    <row r="568" spans="8:8" x14ac:dyDescent="0.2">
      <c r="H568" s="4"/>
    </row>
    <row r="569" spans="8:8" x14ac:dyDescent="0.2">
      <c r="H569" s="4"/>
    </row>
    <row r="570" spans="8:8" x14ac:dyDescent="0.2">
      <c r="H570" s="4"/>
    </row>
    <row r="571" spans="8:8" x14ac:dyDescent="0.2">
      <c r="H571" s="4"/>
    </row>
    <row r="572" spans="8:8" x14ac:dyDescent="0.2">
      <c r="H572" s="4"/>
    </row>
    <row r="573" spans="8:8" x14ac:dyDescent="0.2">
      <c r="H573" s="4"/>
    </row>
    <row r="574" spans="8:8" x14ac:dyDescent="0.2">
      <c r="H574" s="4"/>
    </row>
    <row r="575" spans="8:8" x14ac:dyDescent="0.2">
      <c r="H575" s="4"/>
    </row>
    <row r="576" spans="8:8" x14ac:dyDescent="0.2">
      <c r="H576" s="4"/>
    </row>
    <row r="577" spans="8:8" x14ac:dyDescent="0.2">
      <c r="H577" s="4"/>
    </row>
    <row r="578" spans="8:8" x14ac:dyDescent="0.2">
      <c r="H578" s="4"/>
    </row>
    <row r="579" spans="8:8" x14ac:dyDescent="0.2">
      <c r="H579" s="4"/>
    </row>
    <row r="580" spans="8:8" x14ac:dyDescent="0.2">
      <c r="H580" s="4"/>
    </row>
    <row r="581" spans="8:8" x14ac:dyDescent="0.2">
      <c r="H581" s="4"/>
    </row>
    <row r="582" spans="8:8" x14ac:dyDescent="0.2">
      <c r="H582" s="4"/>
    </row>
    <row r="583" spans="8:8" x14ac:dyDescent="0.2">
      <c r="H583" s="4"/>
    </row>
    <row r="584" spans="8:8" x14ac:dyDescent="0.2">
      <c r="H584" s="4"/>
    </row>
    <row r="585" spans="8:8" x14ac:dyDescent="0.2">
      <c r="H585" s="4"/>
    </row>
    <row r="586" spans="8:8" x14ac:dyDescent="0.2">
      <c r="H586" s="4"/>
    </row>
    <row r="587" spans="8:8" x14ac:dyDescent="0.2">
      <c r="H587" s="4"/>
    </row>
    <row r="588" spans="8:8" x14ac:dyDescent="0.2">
      <c r="H588" s="4"/>
    </row>
    <row r="589" spans="8:8" x14ac:dyDescent="0.2">
      <c r="H589" s="4"/>
    </row>
    <row r="590" spans="8:8" x14ac:dyDescent="0.2">
      <c r="H590" s="4"/>
    </row>
    <row r="591" spans="8:8" x14ac:dyDescent="0.2">
      <c r="H591" s="4"/>
    </row>
    <row r="592" spans="8:8" x14ac:dyDescent="0.2">
      <c r="H592" s="4"/>
    </row>
    <row r="593" spans="8:8" x14ac:dyDescent="0.2">
      <c r="H593" s="4"/>
    </row>
    <row r="594" spans="8:8" x14ac:dyDescent="0.2">
      <c r="H594" s="4"/>
    </row>
    <row r="595" spans="8:8" x14ac:dyDescent="0.2">
      <c r="H595" s="4"/>
    </row>
    <row r="596" spans="8:8" x14ac:dyDescent="0.2">
      <c r="H596" s="4"/>
    </row>
    <row r="597" spans="8:8" x14ac:dyDescent="0.2">
      <c r="H597" s="4"/>
    </row>
    <row r="598" spans="8:8" x14ac:dyDescent="0.2">
      <c r="H598" s="4"/>
    </row>
    <row r="599" spans="8:8" x14ac:dyDescent="0.2">
      <c r="H599" s="4"/>
    </row>
    <row r="600" spans="8:8" x14ac:dyDescent="0.2">
      <c r="H600" s="4"/>
    </row>
    <row r="601" spans="8:8" x14ac:dyDescent="0.2">
      <c r="H601" s="4"/>
    </row>
    <row r="602" spans="8:8" x14ac:dyDescent="0.2">
      <c r="H602" s="4"/>
    </row>
    <row r="603" spans="8:8" x14ac:dyDescent="0.2">
      <c r="H603" s="4"/>
    </row>
    <row r="604" spans="8:8" x14ac:dyDescent="0.2">
      <c r="H604" s="4"/>
    </row>
    <row r="605" spans="8:8" x14ac:dyDescent="0.2">
      <c r="H605" s="4"/>
    </row>
    <row r="606" spans="8:8" x14ac:dyDescent="0.2">
      <c r="H606" s="4"/>
    </row>
    <row r="607" spans="8:8" x14ac:dyDescent="0.2">
      <c r="H607" s="4"/>
    </row>
    <row r="608" spans="8:8" x14ac:dyDescent="0.2">
      <c r="H608" s="4"/>
    </row>
    <row r="609" spans="8:8" x14ac:dyDescent="0.2">
      <c r="H609" s="4"/>
    </row>
    <row r="610" spans="8:8" x14ac:dyDescent="0.2">
      <c r="H610" s="4"/>
    </row>
    <row r="611" spans="8:8" x14ac:dyDescent="0.2">
      <c r="H611" s="4"/>
    </row>
    <row r="612" spans="8:8" x14ac:dyDescent="0.2">
      <c r="H612" s="4"/>
    </row>
    <row r="613" spans="8:8" x14ac:dyDescent="0.2">
      <c r="H613" s="4"/>
    </row>
    <row r="614" spans="8:8" x14ac:dyDescent="0.2">
      <c r="H614" s="4"/>
    </row>
    <row r="615" spans="8:8" x14ac:dyDescent="0.2">
      <c r="H615" s="4"/>
    </row>
    <row r="616" spans="8:8" x14ac:dyDescent="0.2">
      <c r="H616" s="4"/>
    </row>
    <row r="617" spans="8:8" x14ac:dyDescent="0.2">
      <c r="H617" s="4"/>
    </row>
    <row r="618" spans="8:8" x14ac:dyDescent="0.2">
      <c r="H618" s="4"/>
    </row>
    <row r="619" spans="8:8" x14ac:dyDescent="0.2">
      <c r="H619" s="4"/>
    </row>
    <row r="620" spans="8:8" x14ac:dyDescent="0.2">
      <c r="H620" s="4"/>
    </row>
    <row r="621" spans="8:8" x14ac:dyDescent="0.2">
      <c r="H621" s="4"/>
    </row>
    <row r="622" spans="8:8" x14ac:dyDescent="0.2">
      <c r="H622" s="4"/>
    </row>
    <row r="623" spans="8:8" x14ac:dyDescent="0.2">
      <c r="H623" s="4"/>
    </row>
    <row r="624" spans="8:8" x14ac:dyDescent="0.2">
      <c r="H624" s="4"/>
    </row>
    <row r="625" spans="8:8" x14ac:dyDescent="0.2">
      <c r="H625" s="4"/>
    </row>
    <row r="626" spans="8:8" x14ac:dyDescent="0.2">
      <c r="H626" s="4"/>
    </row>
    <row r="627" spans="8:8" x14ac:dyDescent="0.2">
      <c r="H627" s="4"/>
    </row>
    <row r="628" spans="8:8" x14ac:dyDescent="0.2">
      <c r="H628" s="4"/>
    </row>
    <row r="629" spans="8:8" x14ac:dyDescent="0.2">
      <c r="H629" s="4"/>
    </row>
    <row r="630" spans="8:8" x14ac:dyDescent="0.2">
      <c r="H630" s="4"/>
    </row>
    <row r="631" spans="8:8" x14ac:dyDescent="0.2">
      <c r="H631" s="4"/>
    </row>
    <row r="632" spans="8:8" x14ac:dyDescent="0.2">
      <c r="H632" s="4"/>
    </row>
    <row r="633" spans="8:8" x14ac:dyDescent="0.2">
      <c r="H633" s="4"/>
    </row>
    <row r="634" spans="8:8" x14ac:dyDescent="0.2">
      <c r="H634" s="4"/>
    </row>
    <row r="635" spans="8:8" x14ac:dyDescent="0.2">
      <c r="H635" s="4"/>
    </row>
    <row r="636" spans="8:8" x14ac:dyDescent="0.2">
      <c r="H636" s="4"/>
    </row>
    <row r="637" spans="8:8" x14ac:dyDescent="0.2">
      <c r="H637" s="4"/>
    </row>
    <row r="638" spans="8:8" x14ac:dyDescent="0.2">
      <c r="H638" s="4"/>
    </row>
    <row r="639" spans="8:8" x14ac:dyDescent="0.2">
      <c r="H639" s="4"/>
    </row>
    <row r="640" spans="8:8" x14ac:dyDescent="0.2">
      <c r="H640" s="4"/>
    </row>
    <row r="641" spans="8:8" x14ac:dyDescent="0.2">
      <c r="H641" s="4"/>
    </row>
    <row r="642" spans="8:8" x14ac:dyDescent="0.2">
      <c r="H642" s="4"/>
    </row>
    <row r="643" spans="8:8" x14ac:dyDescent="0.2">
      <c r="H643" s="4"/>
    </row>
    <row r="644" spans="8:8" x14ac:dyDescent="0.2">
      <c r="H644" s="4"/>
    </row>
    <row r="645" spans="8:8" x14ac:dyDescent="0.2">
      <c r="H645" s="4"/>
    </row>
    <row r="646" spans="8:8" x14ac:dyDescent="0.2">
      <c r="H646" s="4"/>
    </row>
    <row r="647" spans="8:8" x14ac:dyDescent="0.2">
      <c r="H647" s="4"/>
    </row>
    <row r="648" spans="8:8" x14ac:dyDescent="0.2">
      <c r="H648" s="4"/>
    </row>
    <row r="649" spans="8:8" x14ac:dyDescent="0.2">
      <c r="H649" s="4"/>
    </row>
    <row r="650" spans="8:8" x14ac:dyDescent="0.2">
      <c r="H650" s="4"/>
    </row>
    <row r="651" spans="8:8" x14ac:dyDescent="0.2">
      <c r="H651" s="4"/>
    </row>
    <row r="652" spans="8:8" x14ac:dyDescent="0.2">
      <c r="H652" s="4"/>
    </row>
    <row r="653" spans="8:8" x14ac:dyDescent="0.2">
      <c r="H653" s="4"/>
    </row>
    <row r="654" spans="8:8" x14ac:dyDescent="0.2">
      <c r="H654" s="4"/>
    </row>
    <row r="655" spans="8:8" x14ac:dyDescent="0.2">
      <c r="H655" s="4"/>
    </row>
    <row r="656" spans="8:8" x14ac:dyDescent="0.2">
      <c r="H656" s="4"/>
    </row>
    <row r="657" spans="8:8" x14ac:dyDescent="0.2">
      <c r="H657" s="4"/>
    </row>
    <row r="658" spans="8:8" x14ac:dyDescent="0.2">
      <c r="H658" s="4"/>
    </row>
    <row r="659" spans="8:8" x14ac:dyDescent="0.2">
      <c r="H659" s="4"/>
    </row>
    <row r="660" spans="8:8" x14ac:dyDescent="0.2">
      <c r="H660" s="4"/>
    </row>
    <row r="661" spans="8:8" x14ac:dyDescent="0.2">
      <c r="H661" s="4"/>
    </row>
    <row r="662" spans="8:8" x14ac:dyDescent="0.2">
      <c r="H662" s="4"/>
    </row>
    <row r="663" spans="8:8" x14ac:dyDescent="0.2">
      <c r="H663" s="4"/>
    </row>
    <row r="664" spans="8:8" x14ac:dyDescent="0.2">
      <c r="H664" s="4"/>
    </row>
    <row r="665" spans="8:8" x14ac:dyDescent="0.2">
      <c r="H665" s="4"/>
    </row>
    <row r="666" spans="8:8" x14ac:dyDescent="0.2">
      <c r="H666" s="4"/>
    </row>
    <row r="667" spans="8:8" x14ac:dyDescent="0.2">
      <c r="H667" s="4"/>
    </row>
    <row r="668" spans="8:8" x14ac:dyDescent="0.2">
      <c r="H668" s="4"/>
    </row>
    <row r="669" spans="8:8" x14ac:dyDescent="0.2">
      <c r="H669" s="4"/>
    </row>
    <row r="670" spans="8:8" x14ac:dyDescent="0.2">
      <c r="H670" s="4"/>
    </row>
    <row r="671" spans="8:8" x14ac:dyDescent="0.2">
      <c r="H671" s="4"/>
    </row>
    <row r="672" spans="8:8" x14ac:dyDescent="0.2">
      <c r="H672" s="4"/>
    </row>
    <row r="673" spans="8:8" x14ac:dyDescent="0.2">
      <c r="H673" s="4"/>
    </row>
    <row r="674" spans="8:8" x14ac:dyDescent="0.2">
      <c r="H674" s="4"/>
    </row>
    <row r="675" spans="8:8" x14ac:dyDescent="0.2">
      <c r="H675" s="4"/>
    </row>
    <row r="676" spans="8:8" x14ac:dyDescent="0.2">
      <c r="H676" s="4"/>
    </row>
    <row r="677" spans="8:8" x14ac:dyDescent="0.2">
      <c r="H677" s="4"/>
    </row>
    <row r="678" spans="8:8" x14ac:dyDescent="0.2">
      <c r="H678" s="4"/>
    </row>
    <row r="679" spans="8:8" x14ac:dyDescent="0.2">
      <c r="H679" s="4"/>
    </row>
    <row r="680" spans="8:8" x14ac:dyDescent="0.2">
      <c r="H680" s="4"/>
    </row>
    <row r="681" spans="8:8" x14ac:dyDescent="0.2">
      <c r="H681" s="4"/>
    </row>
    <row r="682" spans="8:8" x14ac:dyDescent="0.2">
      <c r="H682" s="4"/>
    </row>
    <row r="683" spans="8:8" x14ac:dyDescent="0.2">
      <c r="H683" s="4"/>
    </row>
    <row r="684" spans="8:8" x14ac:dyDescent="0.2">
      <c r="H684" s="4"/>
    </row>
    <row r="685" spans="8:8" x14ac:dyDescent="0.2">
      <c r="H685" s="4"/>
    </row>
    <row r="686" spans="8:8" x14ac:dyDescent="0.2">
      <c r="H686" s="4"/>
    </row>
    <row r="687" spans="8:8" x14ac:dyDescent="0.2">
      <c r="H687" s="4"/>
    </row>
    <row r="688" spans="8:8" x14ac:dyDescent="0.2">
      <c r="H688" s="4"/>
    </row>
    <row r="689" spans="8:8" x14ac:dyDescent="0.2">
      <c r="H689" s="4"/>
    </row>
    <row r="690" spans="8:8" x14ac:dyDescent="0.2">
      <c r="H690" s="4"/>
    </row>
    <row r="691" spans="8:8" x14ac:dyDescent="0.2">
      <c r="H691" s="4"/>
    </row>
    <row r="692" spans="8:8" x14ac:dyDescent="0.2">
      <c r="H692" s="4"/>
    </row>
    <row r="693" spans="8:8" x14ac:dyDescent="0.2">
      <c r="H693" s="4"/>
    </row>
    <row r="694" spans="8:8" x14ac:dyDescent="0.2">
      <c r="H694" s="4"/>
    </row>
    <row r="695" spans="8:8" x14ac:dyDescent="0.2">
      <c r="H695" s="4"/>
    </row>
    <row r="696" spans="8:8" x14ac:dyDescent="0.2">
      <c r="H696" s="4"/>
    </row>
    <row r="697" spans="8:8" x14ac:dyDescent="0.2">
      <c r="H697" s="4"/>
    </row>
    <row r="698" spans="8:8" x14ac:dyDescent="0.2">
      <c r="H698" s="4"/>
    </row>
    <row r="699" spans="8:8" x14ac:dyDescent="0.2">
      <c r="H699" s="4"/>
    </row>
    <row r="700" spans="8:8" x14ac:dyDescent="0.2">
      <c r="H700" s="4"/>
    </row>
    <row r="701" spans="8:8" x14ac:dyDescent="0.2">
      <c r="H701" s="4"/>
    </row>
    <row r="702" spans="8:8" x14ac:dyDescent="0.2">
      <c r="H702" s="4"/>
    </row>
    <row r="703" spans="8:8" x14ac:dyDescent="0.2">
      <c r="H703" s="4"/>
    </row>
    <row r="704" spans="8:8" x14ac:dyDescent="0.2">
      <c r="H704" s="4"/>
    </row>
    <row r="705" spans="8:8" x14ac:dyDescent="0.2">
      <c r="H705" s="4"/>
    </row>
    <row r="706" spans="8:8" x14ac:dyDescent="0.2">
      <c r="H706" s="4"/>
    </row>
    <row r="707" spans="8:8" x14ac:dyDescent="0.2">
      <c r="H707" s="4"/>
    </row>
    <row r="708" spans="8:8" x14ac:dyDescent="0.2">
      <c r="H708" s="4"/>
    </row>
    <row r="709" spans="8:8" x14ac:dyDescent="0.2">
      <c r="H709" s="4"/>
    </row>
    <row r="710" spans="8:8" x14ac:dyDescent="0.2">
      <c r="H710" s="4"/>
    </row>
    <row r="711" spans="8:8" x14ac:dyDescent="0.2">
      <c r="H711" s="4"/>
    </row>
    <row r="712" spans="8:8" x14ac:dyDescent="0.2">
      <c r="H712" s="4"/>
    </row>
    <row r="713" spans="8:8" x14ac:dyDescent="0.2">
      <c r="H713" s="4"/>
    </row>
    <row r="714" spans="8:8" x14ac:dyDescent="0.2">
      <c r="H714" s="4"/>
    </row>
    <row r="715" spans="8:8" x14ac:dyDescent="0.2">
      <c r="H715" s="4"/>
    </row>
    <row r="716" spans="8:8" x14ac:dyDescent="0.2">
      <c r="H716" s="4"/>
    </row>
    <row r="717" spans="8:8" x14ac:dyDescent="0.2">
      <c r="H717" s="4"/>
    </row>
    <row r="718" spans="8:8" x14ac:dyDescent="0.2">
      <c r="H718" s="4"/>
    </row>
    <row r="719" spans="8:8" x14ac:dyDescent="0.2">
      <c r="H719" s="4"/>
    </row>
    <row r="720" spans="8:8" x14ac:dyDescent="0.2">
      <c r="H720" s="4"/>
    </row>
    <row r="721" spans="8:8" x14ac:dyDescent="0.2">
      <c r="H721" s="4"/>
    </row>
    <row r="722" spans="8:8" x14ac:dyDescent="0.2">
      <c r="H722" s="4"/>
    </row>
    <row r="723" spans="8:8" x14ac:dyDescent="0.2">
      <c r="H723" s="4"/>
    </row>
    <row r="724" spans="8:8" x14ac:dyDescent="0.2">
      <c r="H724" s="4"/>
    </row>
    <row r="725" spans="8:8" x14ac:dyDescent="0.2">
      <c r="H725" s="4"/>
    </row>
    <row r="726" spans="8:8" x14ac:dyDescent="0.2">
      <c r="H726" s="4"/>
    </row>
    <row r="727" spans="8:8" x14ac:dyDescent="0.2">
      <c r="H727" s="4"/>
    </row>
    <row r="728" spans="8:8" x14ac:dyDescent="0.2">
      <c r="H728" s="4"/>
    </row>
    <row r="729" spans="8:8" x14ac:dyDescent="0.2">
      <c r="H729" s="4"/>
    </row>
    <row r="730" spans="8:8" x14ac:dyDescent="0.2">
      <c r="H730" s="4"/>
    </row>
    <row r="731" spans="8:8" x14ac:dyDescent="0.2">
      <c r="H731" s="4"/>
    </row>
    <row r="732" spans="8:8" x14ac:dyDescent="0.2">
      <c r="H732" s="4"/>
    </row>
    <row r="733" spans="8:8" x14ac:dyDescent="0.2">
      <c r="H733" s="4"/>
    </row>
    <row r="734" spans="8:8" x14ac:dyDescent="0.2">
      <c r="H734" s="4"/>
    </row>
    <row r="735" spans="8:8" x14ac:dyDescent="0.2">
      <c r="H735" s="4"/>
    </row>
    <row r="736" spans="8:8" x14ac:dyDescent="0.2">
      <c r="H736" s="4"/>
    </row>
    <row r="737" spans="8:8" x14ac:dyDescent="0.2">
      <c r="H737" s="4"/>
    </row>
    <row r="738" spans="8:8" x14ac:dyDescent="0.2">
      <c r="H738" s="4"/>
    </row>
    <row r="739" spans="8:8" x14ac:dyDescent="0.2">
      <c r="H739" s="4"/>
    </row>
    <row r="740" spans="8:8" x14ac:dyDescent="0.2">
      <c r="H740" s="4"/>
    </row>
    <row r="741" spans="8:8" x14ac:dyDescent="0.2">
      <c r="H741" s="4"/>
    </row>
    <row r="742" spans="8:8" x14ac:dyDescent="0.2">
      <c r="H742" s="4"/>
    </row>
    <row r="743" spans="8:8" x14ac:dyDescent="0.2">
      <c r="H743" s="4"/>
    </row>
    <row r="744" spans="8:8" x14ac:dyDescent="0.2">
      <c r="H744" s="4"/>
    </row>
    <row r="745" spans="8:8" x14ac:dyDescent="0.2">
      <c r="H745" s="4"/>
    </row>
    <row r="746" spans="8:8" x14ac:dyDescent="0.2">
      <c r="H746" s="4"/>
    </row>
    <row r="747" spans="8:8" x14ac:dyDescent="0.2">
      <c r="H747" s="4"/>
    </row>
    <row r="748" spans="8:8" x14ac:dyDescent="0.2">
      <c r="H748" s="4"/>
    </row>
    <row r="749" spans="8:8" x14ac:dyDescent="0.2">
      <c r="H749" s="4"/>
    </row>
    <row r="750" spans="8:8" x14ac:dyDescent="0.2">
      <c r="H750" s="4"/>
    </row>
    <row r="751" spans="8:8" x14ac:dyDescent="0.2">
      <c r="H751" s="4"/>
    </row>
    <row r="752" spans="8:8" x14ac:dyDescent="0.2">
      <c r="H752" s="4"/>
    </row>
    <row r="753" spans="8:8" x14ac:dyDescent="0.2">
      <c r="H753" s="4"/>
    </row>
    <row r="754" spans="8:8" x14ac:dyDescent="0.2">
      <c r="H754" s="4"/>
    </row>
    <row r="755" spans="8:8" x14ac:dyDescent="0.2">
      <c r="H755" s="4"/>
    </row>
    <row r="756" spans="8:8" x14ac:dyDescent="0.2">
      <c r="H756" s="4"/>
    </row>
    <row r="757" spans="8:8" x14ac:dyDescent="0.2">
      <c r="H757" s="4"/>
    </row>
    <row r="758" spans="8:8" x14ac:dyDescent="0.2">
      <c r="H758" s="4"/>
    </row>
    <row r="759" spans="8:8" x14ac:dyDescent="0.2">
      <c r="H759" s="4"/>
    </row>
    <row r="760" spans="8:8" x14ac:dyDescent="0.2">
      <c r="H760" s="4"/>
    </row>
    <row r="761" spans="8:8" x14ac:dyDescent="0.2">
      <c r="H761" s="4"/>
    </row>
    <row r="762" spans="8:8" x14ac:dyDescent="0.2">
      <c r="H762" s="4"/>
    </row>
    <row r="763" spans="8:8" x14ac:dyDescent="0.2">
      <c r="H763" s="4"/>
    </row>
    <row r="764" spans="8:8" x14ac:dyDescent="0.2">
      <c r="H764" s="4"/>
    </row>
    <row r="765" spans="8:8" x14ac:dyDescent="0.2">
      <c r="H765" s="4"/>
    </row>
    <row r="766" spans="8:8" x14ac:dyDescent="0.2">
      <c r="H766" s="4"/>
    </row>
    <row r="767" spans="8:8" x14ac:dyDescent="0.2">
      <c r="H767" s="4"/>
    </row>
    <row r="768" spans="8:8" x14ac:dyDescent="0.2">
      <c r="H768" s="4"/>
    </row>
    <row r="769" spans="8:8" x14ac:dyDescent="0.2">
      <c r="H769" s="4"/>
    </row>
    <row r="770" spans="8:8" x14ac:dyDescent="0.2">
      <c r="H770" s="4"/>
    </row>
    <row r="771" spans="8:8" x14ac:dyDescent="0.2">
      <c r="H771" s="4"/>
    </row>
    <row r="772" spans="8:8" x14ac:dyDescent="0.2">
      <c r="H772" s="4"/>
    </row>
    <row r="773" spans="8:8" x14ac:dyDescent="0.2">
      <c r="H773" s="4"/>
    </row>
    <row r="774" spans="8:8" x14ac:dyDescent="0.2">
      <c r="H774" s="4"/>
    </row>
    <row r="775" spans="8:8" x14ac:dyDescent="0.2">
      <c r="H775" s="4"/>
    </row>
    <row r="776" spans="8:8" x14ac:dyDescent="0.2">
      <c r="H776" s="4"/>
    </row>
    <row r="777" spans="8:8" x14ac:dyDescent="0.2">
      <c r="H777" s="4"/>
    </row>
    <row r="778" spans="8:8" x14ac:dyDescent="0.2">
      <c r="H778" s="4"/>
    </row>
    <row r="779" spans="8:8" x14ac:dyDescent="0.2">
      <c r="H779" s="4"/>
    </row>
    <row r="780" spans="8:8" x14ac:dyDescent="0.2">
      <c r="H780" s="4"/>
    </row>
    <row r="781" spans="8:8" x14ac:dyDescent="0.2">
      <c r="H781" s="4"/>
    </row>
    <row r="782" spans="8:8" x14ac:dyDescent="0.2">
      <c r="H782" s="4"/>
    </row>
    <row r="783" spans="8:8" x14ac:dyDescent="0.2">
      <c r="H783" s="4"/>
    </row>
    <row r="784" spans="8:8" x14ac:dyDescent="0.2">
      <c r="H784" s="4"/>
    </row>
    <row r="785" spans="8:8" x14ac:dyDescent="0.2">
      <c r="H785" s="4"/>
    </row>
    <row r="786" spans="8:8" x14ac:dyDescent="0.2">
      <c r="H786" s="4"/>
    </row>
    <row r="787" spans="8:8" x14ac:dyDescent="0.2">
      <c r="H787" s="4"/>
    </row>
    <row r="788" spans="8:8" x14ac:dyDescent="0.2">
      <c r="H788" s="4"/>
    </row>
    <row r="789" spans="8:8" x14ac:dyDescent="0.2">
      <c r="H789" s="4"/>
    </row>
    <row r="790" spans="8:8" x14ac:dyDescent="0.2">
      <c r="H790" s="4"/>
    </row>
    <row r="791" spans="8:8" x14ac:dyDescent="0.2">
      <c r="H791" s="4"/>
    </row>
    <row r="792" spans="8:8" x14ac:dyDescent="0.2">
      <c r="H792" s="4"/>
    </row>
    <row r="793" spans="8:8" x14ac:dyDescent="0.2">
      <c r="H793" s="4"/>
    </row>
    <row r="794" spans="8:8" x14ac:dyDescent="0.2">
      <c r="H794" s="4"/>
    </row>
    <row r="795" spans="8:8" x14ac:dyDescent="0.2">
      <c r="H795" s="4"/>
    </row>
    <row r="796" spans="8:8" x14ac:dyDescent="0.2">
      <c r="H796" s="4"/>
    </row>
    <row r="797" spans="8:8" x14ac:dyDescent="0.2">
      <c r="H797" s="4"/>
    </row>
    <row r="798" spans="8:8" x14ac:dyDescent="0.2">
      <c r="H798" s="4"/>
    </row>
    <row r="799" spans="8:8" x14ac:dyDescent="0.2">
      <c r="H799" s="4"/>
    </row>
    <row r="800" spans="8:8" x14ac:dyDescent="0.2">
      <c r="H800" s="4"/>
    </row>
    <row r="801" spans="8:8" x14ac:dyDescent="0.2">
      <c r="H801" s="4"/>
    </row>
    <row r="802" spans="8:8" x14ac:dyDescent="0.2">
      <c r="H802" s="4"/>
    </row>
    <row r="803" spans="8:8" x14ac:dyDescent="0.2">
      <c r="H803" s="4"/>
    </row>
    <row r="804" spans="8:8" x14ac:dyDescent="0.2">
      <c r="H804" s="4"/>
    </row>
    <row r="805" spans="8:8" x14ac:dyDescent="0.2">
      <c r="H805" s="4"/>
    </row>
    <row r="806" spans="8:8" x14ac:dyDescent="0.2">
      <c r="H806" s="4"/>
    </row>
    <row r="807" spans="8:8" x14ac:dyDescent="0.2">
      <c r="H807" s="4"/>
    </row>
    <row r="808" spans="8:8" x14ac:dyDescent="0.2">
      <c r="H808" s="4"/>
    </row>
    <row r="809" spans="8:8" x14ac:dyDescent="0.2">
      <c r="H809" s="4"/>
    </row>
    <row r="810" spans="8:8" x14ac:dyDescent="0.2">
      <c r="H810" s="4"/>
    </row>
    <row r="811" spans="8:8" x14ac:dyDescent="0.2">
      <c r="H811" s="4"/>
    </row>
    <row r="812" spans="8:8" x14ac:dyDescent="0.2">
      <c r="H812" s="4"/>
    </row>
    <row r="813" spans="8:8" x14ac:dyDescent="0.2">
      <c r="H813" s="4"/>
    </row>
    <row r="814" spans="8:8" x14ac:dyDescent="0.2">
      <c r="H814" s="4"/>
    </row>
    <row r="815" spans="8:8" x14ac:dyDescent="0.2">
      <c r="H815" s="4"/>
    </row>
    <row r="816" spans="8:8" x14ac:dyDescent="0.2">
      <c r="H816" s="4"/>
    </row>
    <row r="817" spans="8:8" x14ac:dyDescent="0.2">
      <c r="H817" s="4"/>
    </row>
    <row r="818" spans="8:8" x14ac:dyDescent="0.2">
      <c r="H818" s="4"/>
    </row>
    <row r="819" spans="8:8" x14ac:dyDescent="0.2">
      <c r="H819" s="4"/>
    </row>
    <row r="820" spans="8:8" x14ac:dyDescent="0.2">
      <c r="H820" s="4"/>
    </row>
    <row r="821" spans="8:8" x14ac:dyDescent="0.2">
      <c r="H821" s="4"/>
    </row>
    <row r="822" spans="8:8" x14ac:dyDescent="0.2">
      <c r="H822" s="4"/>
    </row>
    <row r="823" spans="8:8" x14ac:dyDescent="0.2">
      <c r="H823" s="4"/>
    </row>
    <row r="824" spans="8:8" x14ac:dyDescent="0.2">
      <c r="H824" s="4"/>
    </row>
    <row r="825" spans="8:8" x14ac:dyDescent="0.2">
      <c r="H825" s="4"/>
    </row>
    <row r="826" spans="8:8" x14ac:dyDescent="0.2">
      <c r="H826" s="4"/>
    </row>
    <row r="827" spans="8:8" x14ac:dyDescent="0.2">
      <c r="H827" s="4"/>
    </row>
    <row r="828" spans="8:8" x14ac:dyDescent="0.2">
      <c r="H828" s="4"/>
    </row>
    <row r="829" spans="8:8" x14ac:dyDescent="0.2">
      <c r="H829" s="4"/>
    </row>
    <row r="830" spans="8:8" x14ac:dyDescent="0.2">
      <c r="H830" s="4"/>
    </row>
    <row r="831" spans="8:8" x14ac:dyDescent="0.2">
      <c r="H831" s="4"/>
    </row>
    <row r="832" spans="8:8" x14ac:dyDescent="0.2">
      <c r="H832" s="4"/>
    </row>
    <row r="833" spans="8:8" x14ac:dyDescent="0.2">
      <c r="H833" s="4"/>
    </row>
    <row r="834" spans="8:8" x14ac:dyDescent="0.2">
      <c r="H834" s="4"/>
    </row>
    <row r="835" spans="8:8" x14ac:dyDescent="0.2">
      <c r="H835" s="4"/>
    </row>
    <row r="836" spans="8:8" x14ac:dyDescent="0.2">
      <c r="H836" s="4"/>
    </row>
    <row r="837" spans="8:8" x14ac:dyDescent="0.2">
      <c r="H837" s="4"/>
    </row>
    <row r="838" spans="8:8" x14ac:dyDescent="0.2">
      <c r="H838" s="4"/>
    </row>
  </sheetData>
  <sortState ref="A13:J111">
    <sortCondition ref="J12"/>
  </sortState>
  <mergeCells count="1">
    <mergeCell ref="F2:J8"/>
  </mergeCells>
  <pageMargins left="0.31496062992125984" right="0.23622047244094491" top="0.78740157480314965" bottom="0.78740157480314965" header="0.31496062992125984" footer="0.31496062992125984"/>
  <pageSetup paperSize="9" scale="90" fitToHeight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B824C-5940-4AEC-B8A8-FA6B487014F7}">
  <sheetPr codeName="Tabelle2">
    <pageSetUpPr fitToPage="1"/>
  </sheetPr>
  <dimension ref="A1:K17"/>
  <sheetViews>
    <sheetView workbookViewId="0">
      <selection activeCell="K9" activeCellId="1" sqref="A9:C17 K9:K17"/>
    </sheetView>
  </sheetViews>
  <sheetFormatPr baseColWidth="10" defaultColWidth="11.42578125" defaultRowHeight="12.75" x14ac:dyDescent="0.2"/>
  <cols>
    <col min="1" max="1" width="9" style="4" bestFit="1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12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29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1" t="s">
        <v>28</v>
      </c>
      <c r="B9" s="32" t="s">
        <v>29</v>
      </c>
      <c r="C9" s="32" t="s">
        <v>30</v>
      </c>
      <c r="D9" s="32" t="s">
        <v>31</v>
      </c>
      <c r="E9" s="32">
        <v>24</v>
      </c>
      <c r="F9" s="33">
        <v>7.986111111111107E-3</v>
      </c>
      <c r="G9" s="33">
        <v>1.7049884259259261E-2</v>
      </c>
      <c r="H9" s="33">
        <v>9.0637731481481541E-3</v>
      </c>
      <c r="I9" s="34">
        <v>35.857031579216176</v>
      </c>
      <c r="J9" s="35">
        <v>1</v>
      </c>
      <c r="K9" s="4">
        <v>35</v>
      </c>
    </row>
    <row r="10" spans="1:11" ht="13.5" thickBot="1" x14ac:dyDescent="0.25">
      <c r="A10" s="36" t="s">
        <v>28</v>
      </c>
      <c r="B10" s="18" t="s">
        <v>35</v>
      </c>
      <c r="C10" s="18" t="s">
        <v>36</v>
      </c>
      <c r="D10" s="18" t="s">
        <v>37</v>
      </c>
      <c r="E10" s="18">
        <v>30</v>
      </c>
      <c r="F10" s="37">
        <v>1.0069444444444438E-2</v>
      </c>
      <c r="G10" s="37">
        <v>1.9652314814814813E-2</v>
      </c>
      <c r="H10" s="37">
        <v>9.5828703703703753E-3</v>
      </c>
      <c r="I10" s="38">
        <v>33.914681868689293</v>
      </c>
      <c r="J10" s="35">
        <v>2</v>
      </c>
      <c r="K10" s="4">
        <v>30</v>
      </c>
    </row>
    <row r="11" spans="1:11" ht="13.5" thickBot="1" x14ac:dyDescent="0.25">
      <c r="A11" s="36" t="s">
        <v>28</v>
      </c>
      <c r="B11" s="18" t="s">
        <v>38</v>
      </c>
      <c r="C11" s="18" t="s">
        <v>39</v>
      </c>
      <c r="D11" s="18" t="s">
        <v>40</v>
      </c>
      <c r="E11" s="18">
        <v>37</v>
      </c>
      <c r="F11" s="37">
        <v>1.2499999999999992E-2</v>
      </c>
      <c r="G11" s="37">
        <v>2.2083449074074071E-2</v>
      </c>
      <c r="H11" s="37">
        <v>9.5834490740740793E-3</v>
      </c>
      <c r="I11" s="38">
        <v>33.912633905387601</v>
      </c>
      <c r="J11" s="35">
        <v>3</v>
      </c>
      <c r="K11" s="4">
        <v>27</v>
      </c>
    </row>
    <row r="12" spans="1:11" ht="13.5" thickBot="1" x14ac:dyDescent="0.25">
      <c r="A12" s="36" t="s">
        <v>28</v>
      </c>
      <c r="B12" s="18" t="s">
        <v>51</v>
      </c>
      <c r="C12" s="18" t="s">
        <v>45</v>
      </c>
      <c r="D12" s="18" t="s">
        <v>52</v>
      </c>
      <c r="E12" s="18">
        <v>15</v>
      </c>
      <c r="F12" s="37">
        <v>4.8611111111111086E-3</v>
      </c>
      <c r="G12" s="37">
        <v>1.4755439814814815E-2</v>
      </c>
      <c r="H12" s="37">
        <v>9.8943287037037073E-3</v>
      </c>
      <c r="I12" s="38">
        <v>32.847099558997265</v>
      </c>
      <c r="J12" s="35">
        <v>4</v>
      </c>
      <c r="K12" s="4">
        <v>25</v>
      </c>
    </row>
    <row r="13" spans="1:11" ht="13.5" thickBot="1" x14ac:dyDescent="0.25">
      <c r="A13" s="36" t="s">
        <v>28</v>
      </c>
      <c r="B13" s="18" t="s">
        <v>59</v>
      </c>
      <c r="C13" s="18" t="s">
        <v>60</v>
      </c>
      <c r="D13" s="18" t="s">
        <v>61</v>
      </c>
      <c r="E13" s="18">
        <v>23</v>
      </c>
      <c r="F13" s="37">
        <v>7.6388888888888843E-3</v>
      </c>
      <c r="G13" s="37">
        <v>1.7600810185185185E-2</v>
      </c>
      <c r="H13" s="37">
        <v>9.9619212962963003E-3</v>
      </c>
      <c r="I13" s="38">
        <v>32.624228834334431</v>
      </c>
      <c r="J13" s="35">
        <v>5</v>
      </c>
      <c r="K13" s="4">
        <v>24</v>
      </c>
    </row>
    <row r="14" spans="1:11" ht="13.5" thickBot="1" x14ac:dyDescent="0.25">
      <c r="A14" s="36" t="s">
        <v>28</v>
      </c>
      <c r="B14" s="18" t="s">
        <v>67</v>
      </c>
      <c r="C14" s="18" t="s">
        <v>68</v>
      </c>
      <c r="D14" s="18" t="s">
        <v>69</v>
      </c>
      <c r="E14" s="18">
        <v>31</v>
      </c>
      <c r="F14" s="37">
        <v>1.0416666666666661E-2</v>
      </c>
      <c r="G14" s="37">
        <v>2.0548148148148145E-2</v>
      </c>
      <c r="H14" s="37">
        <v>1.0131481481481484E-2</v>
      </c>
      <c r="I14" s="38">
        <v>32.07823067080971</v>
      </c>
      <c r="J14" s="35">
        <v>6</v>
      </c>
      <c r="K14" s="4">
        <v>23</v>
      </c>
    </row>
    <row r="15" spans="1:11" ht="13.5" thickBot="1" x14ac:dyDescent="0.25">
      <c r="A15" s="36" t="s">
        <v>28</v>
      </c>
      <c r="B15" s="18" t="s">
        <v>80</v>
      </c>
      <c r="C15" s="18" t="s">
        <v>81</v>
      </c>
      <c r="D15" s="18" t="s">
        <v>82</v>
      </c>
      <c r="E15" s="18">
        <v>40</v>
      </c>
      <c r="F15" s="37">
        <v>1.3541666666666658E-2</v>
      </c>
      <c r="G15" s="37">
        <v>2.3896759259259256E-2</v>
      </c>
      <c r="H15" s="37">
        <v>1.0355092592592598E-2</v>
      </c>
      <c r="I15" s="38">
        <v>31.385523315598856</v>
      </c>
      <c r="J15" s="35">
        <v>7</v>
      </c>
      <c r="K15" s="4">
        <v>22</v>
      </c>
    </row>
    <row r="16" spans="1:11" ht="13.5" thickBot="1" x14ac:dyDescent="0.25">
      <c r="A16" s="36" t="s">
        <v>28</v>
      </c>
      <c r="B16" s="18" t="s">
        <v>86</v>
      </c>
      <c r="C16" s="18" t="s">
        <v>87</v>
      </c>
      <c r="D16" s="18" t="s">
        <v>88</v>
      </c>
      <c r="E16" s="18">
        <v>55</v>
      </c>
      <c r="F16" s="37">
        <v>1.8749999999999989E-2</v>
      </c>
      <c r="G16" s="37">
        <v>2.9180787037037036E-2</v>
      </c>
      <c r="H16" s="37">
        <v>1.0430787037037047E-2</v>
      </c>
      <c r="I16" s="38">
        <v>31.157763920019494</v>
      </c>
      <c r="J16" s="35">
        <v>8</v>
      </c>
      <c r="K16" s="4">
        <v>21</v>
      </c>
    </row>
    <row r="17" spans="1:11" ht="13.5" thickBot="1" x14ac:dyDescent="0.25">
      <c r="A17" s="36" t="s">
        <v>28</v>
      </c>
      <c r="B17" s="18" t="s">
        <v>95</v>
      </c>
      <c r="C17" s="18" t="s">
        <v>96</v>
      </c>
      <c r="D17" s="18" t="s">
        <v>97</v>
      </c>
      <c r="E17" s="18">
        <v>54</v>
      </c>
      <c r="F17" s="37">
        <v>1.8402777777777768E-2</v>
      </c>
      <c r="G17" s="37">
        <v>2.8923842592592595E-2</v>
      </c>
      <c r="H17" s="37">
        <v>1.0521064814814827E-2</v>
      </c>
      <c r="I17" s="38">
        <v>30.890409451937217</v>
      </c>
      <c r="J17" s="35">
        <v>9</v>
      </c>
      <c r="K17" s="4">
        <v>20</v>
      </c>
    </row>
  </sheetData>
  <sortState ref="A9:K1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0322A-229D-4546-A32E-DEF91F609CA8}">
  <sheetPr codeName="Tabelle3">
    <pageSetUpPr fitToPage="1"/>
  </sheetPr>
  <dimension ref="A1:K25"/>
  <sheetViews>
    <sheetView workbookViewId="0">
      <selection activeCell="D9" sqref="D9:D25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15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2" t="s">
        <v>24</v>
      </c>
      <c r="B9" s="32" t="s">
        <v>25</v>
      </c>
      <c r="C9" s="32" t="s">
        <v>26</v>
      </c>
      <c r="D9" s="32" t="s">
        <v>27</v>
      </c>
      <c r="E9" s="32">
        <v>21</v>
      </c>
      <c r="F9" s="33">
        <v>6.9444444444444406E-3</v>
      </c>
      <c r="G9" s="33">
        <v>1.5670601851851849E-2</v>
      </c>
      <c r="H9" s="33">
        <v>8.7261574074074082E-3</v>
      </c>
      <c r="I9" s="34">
        <v>37.244343051171178</v>
      </c>
      <c r="J9" s="35">
        <v>1</v>
      </c>
      <c r="K9" s="4">
        <v>35</v>
      </c>
    </row>
    <row r="10" spans="1:11" ht="13.5" thickBot="1" x14ac:dyDescent="0.25">
      <c r="A10" s="18" t="s">
        <v>24</v>
      </c>
      <c r="B10" s="18" t="s">
        <v>32</v>
      </c>
      <c r="C10" s="18" t="s">
        <v>33</v>
      </c>
      <c r="D10" s="18" t="s">
        <v>34</v>
      </c>
      <c r="E10" s="18">
        <v>10</v>
      </c>
      <c r="F10" s="37">
        <v>3.124999999999998E-3</v>
      </c>
      <c r="G10" s="37">
        <v>1.2337037037037037E-2</v>
      </c>
      <c r="H10" s="37">
        <v>9.2120370370370394E-3</v>
      </c>
      <c r="I10" s="38">
        <v>35.279927630917669</v>
      </c>
      <c r="J10" s="35">
        <v>2</v>
      </c>
      <c r="K10" s="4">
        <v>30</v>
      </c>
    </row>
    <row r="11" spans="1:11" ht="13.5" thickBot="1" x14ac:dyDescent="0.25">
      <c r="A11" s="18" t="s">
        <v>24</v>
      </c>
      <c r="B11" s="18" t="s">
        <v>41</v>
      </c>
      <c r="C11" s="18" t="s">
        <v>42</v>
      </c>
      <c r="D11" s="18" t="s">
        <v>43</v>
      </c>
      <c r="E11" s="18">
        <v>20</v>
      </c>
      <c r="F11" s="37">
        <v>6.5972222222222187E-3</v>
      </c>
      <c r="G11" s="37">
        <v>1.6324189814814812E-2</v>
      </c>
      <c r="H11" s="37">
        <v>9.7269675925925926E-3</v>
      </c>
      <c r="I11" s="38">
        <v>33.412263062076839</v>
      </c>
      <c r="J11" s="35">
        <v>3</v>
      </c>
      <c r="K11" s="4">
        <v>27</v>
      </c>
    </row>
    <row r="12" spans="1:11" ht="13.5" thickBot="1" x14ac:dyDescent="0.25">
      <c r="A12" s="18" t="s">
        <v>24</v>
      </c>
      <c r="B12" s="18" t="s">
        <v>44</v>
      </c>
      <c r="C12" s="18" t="s">
        <v>45</v>
      </c>
      <c r="D12" s="18" t="s">
        <v>46</v>
      </c>
      <c r="E12" s="18">
        <v>49</v>
      </c>
      <c r="F12" s="37">
        <v>1.6666666666666656E-2</v>
      </c>
      <c r="G12" s="37">
        <v>2.6431365740740741E-2</v>
      </c>
      <c r="H12" s="37">
        <v>9.7646990740740854E-3</v>
      </c>
      <c r="I12" s="38">
        <v>33.283155736247544</v>
      </c>
      <c r="J12" s="35">
        <v>4</v>
      </c>
      <c r="K12" s="4">
        <v>25</v>
      </c>
    </row>
    <row r="13" spans="1:11" ht="13.5" thickBot="1" x14ac:dyDescent="0.25">
      <c r="A13" s="18" t="s">
        <v>24</v>
      </c>
      <c r="B13" s="18" t="s">
        <v>57</v>
      </c>
      <c r="C13" s="18" t="s">
        <v>45</v>
      </c>
      <c r="D13" s="18" t="s">
        <v>58</v>
      </c>
      <c r="E13" s="18">
        <v>46</v>
      </c>
      <c r="F13" s="37">
        <v>1.5624999999999991E-2</v>
      </c>
      <c r="G13" s="37">
        <v>2.5551041666666666E-2</v>
      </c>
      <c r="H13" s="37">
        <v>9.926041666666675E-3</v>
      </c>
      <c r="I13" s="38">
        <v>32.742155525238715</v>
      </c>
      <c r="J13" s="35">
        <v>5</v>
      </c>
      <c r="K13" s="4">
        <v>24</v>
      </c>
    </row>
    <row r="14" spans="1:11" ht="13.5" thickBot="1" x14ac:dyDescent="0.25">
      <c r="A14" s="18" t="s">
        <v>24</v>
      </c>
      <c r="B14" s="18" t="s">
        <v>75</v>
      </c>
      <c r="C14" s="18" t="s">
        <v>45</v>
      </c>
      <c r="D14" s="18" t="s">
        <v>76</v>
      </c>
      <c r="E14" s="18">
        <v>7</v>
      </c>
      <c r="F14" s="37">
        <v>2.083333333333332E-3</v>
      </c>
      <c r="G14" s="37">
        <v>1.2418171296296297E-2</v>
      </c>
      <c r="H14" s="37">
        <v>1.0334837962962966E-2</v>
      </c>
      <c r="I14" s="38">
        <v>31.447033922031952</v>
      </c>
      <c r="J14" s="35">
        <v>6</v>
      </c>
      <c r="K14" s="4">
        <v>23</v>
      </c>
    </row>
    <row r="15" spans="1:11" ht="13.5" thickBot="1" x14ac:dyDescent="0.25">
      <c r="A15" s="18" t="s">
        <v>24</v>
      </c>
      <c r="B15" s="18" t="s">
        <v>83</v>
      </c>
      <c r="C15" s="18" t="s">
        <v>84</v>
      </c>
      <c r="D15" s="18" t="s">
        <v>85</v>
      </c>
      <c r="E15" s="18">
        <v>51</v>
      </c>
      <c r="F15" s="37">
        <v>1.7361111111111101E-2</v>
      </c>
      <c r="G15" s="37">
        <v>2.7771527777777777E-2</v>
      </c>
      <c r="H15" s="37">
        <v>1.0410416666666675E-2</v>
      </c>
      <c r="I15" s="38">
        <v>31.218731238743217</v>
      </c>
      <c r="J15" s="35">
        <v>7</v>
      </c>
      <c r="K15" s="4">
        <v>22</v>
      </c>
    </row>
    <row r="16" spans="1:11" ht="13.5" thickBot="1" x14ac:dyDescent="0.25">
      <c r="A16" s="18" t="s">
        <v>24</v>
      </c>
      <c r="B16" s="18" t="s">
        <v>89</v>
      </c>
      <c r="C16" s="18" t="s">
        <v>90</v>
      </c>
      <c r="D16" s="18" t="s">
        <v>91</v>
      </c>
      <c r="E16" s="18">
        <v>57</v>
      </c>
      <c r="F16" s="37">
        <v>1.9444444444444434E-2</v>
      </c>
      <c r="G16" s="37">
        <v>2.9905671296296298E-2</v>
      </c>
      <c r="H16" s="37">
        <v>1.0461226851851864E-2</v>
      </c>
      <c r="I16" s="38">
        <v>31.067101842119783</v>
      </c>
      <c r="J16" s="35">
        <v>8</v>
      </c>
      <c r="K16" s="4">
        <v>21</v>
      </c>
    </row>
    <row r="17" spans="1:11" ht="13.5" thickBot="1" x14ac:dyDescent="0.25">
      <c r="A17" s="18" t="s">
        <v>24</v>
      </c>
      <c r="B17" s="18" t="s">
        <v>92</v>
      </c>
      <c r="C17" s="18" t="s">
        <v>93</v>
      </c>
      <c r="D17" s="18" t="s">
        <v>94</v>
      </c>
      <c r="E17" s="18">
        <v>34</v>
      </c>
      <c r="F17" s="37">
        <v>1.1458333333333327E-2</v>
      </c>
      <c r="G17" s="37">
        <v>2.1976273148148148E-2</v>
      </c>
      <c r="H17" s="37">
        <v>1.051793981481482E-2</v>
      </c>
      <c r="I17" s="38">
        <v>30.899587345254456</v>
      </c>
      <c r="J17" s="35">
        <v>9</v>
      </c>
      <c r="K17" s="4">
        <v>20</v>
      </c>
    </row>
    <row r="18" spans="1:11" ht="13.5" thickBot="1" x14ac:dyDescent="0.25">
      <c r="A18" s="18" t="s">
        <v>24</v>
      </c>
      <c r="B18" s="18" t="s">
        <v>98</v>
      </c>
      <c r="C18" s="18" t="s">
        <v>99</v>
      </c>
      <c r="D18" s="18" t="s">
        <v>100</v>
      </c>
      <c r="E18" s="18">
        <v>19</v>
      </c>
      <c r="F18" s="37">
        <v>6.249999999999996E-3</v>
      </c>
      <c r="G18" s="37">
        <v>1.6796874999999999E-2</v>
      </c>
      <c r="H18" s="37">
        <v>1.0546875000000004E-2</v>
      </c>
      <c r="I18" s="38">
        <v>30.814814814814799</v>
      </c>
      <c r="J18" s="35">
        <v>10</v>
      </c>
      <c r="K18" s="4">
        <v>19</v>
      </c>
    </row>
    <row r="19" spans="1:11" ht="13.5" thickBot="1" x14ac:dyDescent="0.25">
      <c r="A19" s="18" t="s">
        <v>24</v>
      </c>
      <c r="B19" s="18" t="s">
        <v>101</v>
      </c>
      <c r="C19" s="18" t="s">
        <v>68</v>
      </c>
      <c r="D19" s="18" t="s">
        <v>102</v>
      </c>
      <c r="E19" s="18">
        <v>32</v>
      </c>
      <c r="F19" s="37">
        <v>1.0763888888888882E-2</v>
      </c>
      <c r="G19" s="37">
        <v>2.1490277777777778E-2</v>
      </c>
      <c r="H19" s="37">
        <v>1.0726388888888896E-2</v>
      </c>
      <c r="I19" s="38">
        <v>30.299106564806397</v>
      </c>
      <c r="J19" s="35">
        <v>11</v>
      </c>
      <c r="K19" s="4">
        <v>18</v>
      </c>
    </row>
    <row r="20" spans="1:11" ht="13.5" thickBot="1" x14ac:dyDescent="0.25">
      <c r="A20" s="18" t="s">
        <v>24</v>
      </c>
      <c r="B20" s="18" t="s">
        <v>119</v>
      </c>
      <c r="C20" s="18" t="s">
        <v>120</v>
      </c>
      <c r="D20" s="18" t="s">
        <v>121</v>
      </c>
      <c r="E20" s="18">
        <v>43</v>
      </c>
      <c r="F20" s="37">
        <v>1.4583333333333325E-2</v>
      </c>
      <c r="G20" s="37">
        <v>2.5557175925925931E-2</v>
      </c>
      <c r="H20" s="37">
        <v>1.0973842592592606E-2</v>
      </c>
      <c r="I20" s="38">
        <v>29.615879511464513</v>
      </c>
      <c r="J20" s="35">
        <v>12</v>
      </c>
      <c r="K20" s="4">
        <v>17</v>
      </c>
    </row>
    <row r="21" spans="1:11" ht="13.5" thickBot="1" x14ac:dyDescent="0.25">
      <c r="A21" s="18" t="s">
        <v>24</v>
      </c>
      <c r="B21" s="18" t="s">
        <v>132</v>
      </c>
      <c r="C21" s="18" t="s">
        <v>104</v>
      </c>
      <c r="D21" s="18" t="s">
        <v>133</v>
      </c>
      <c r="E21" s="18">
        <v>33</v>
      </c>
      <c r="F21" s="37">
        <v>1.1111111111111105E-2</v>
      </c>
      <c r="G21" s="37">
        <v>2.2337268518518517E-2</v>
      </c>
      <c r="H21" s="37">
        <v>1.1226157407407412E-2</v>
      </c>
      <c r="I21" s="38">
        <v>28.950244345011019</v>
      </c>
      <c r="J21" s="35">
        <v>13</v>
      </c>
      <c r="K21" s="4">
        <v>16</v>
      </c>
    </row>
    <row r="22" spans="1:11" ht="13.5" thickBot="1" x14ac:dyDescent="0.25">
      <c r="A22" s="18" t="s">
        <v>24</v>
      </c>
      <c r="B22" s="18" t="s">
        <v>135</v>
      </c>
      <c r="C22" s="18" t="s">
        <v>136</v>
      </c>
      <c r="D22" s="18" t="s">
        <v>137</v>
      </c>
      <c r="E22" s="18">
        <v>38</v>
      </c>
      <c r="F22" s="37">
        <v>1.2847222222222215E-2</v>
      </c>
      <c r="G22" s="37">
        <v>2.4197685185185187E-2</v>
      </c>
      <c r="H22" s="37">
        <v>1.1350462962962972E-2</v>
      </c>
      <c r="I22" s="38">
        <v>28.633193294448727</v>
      </c>
      <c r="J22" s="35">
        <v>14</v>
      </c>
      <c r="K22" s="4">
        <v>15</v>
      </c>
    </row>
    <row r="23" spans="1:11" ht="13.5" thickBot="1" x14ac:dyDescent="0.25">
      <c r="A23" s="18" t="s">
        <v>24</v>
      </c>
      <c r="B23" s="18" t="s">
        <v>147</v>
      </c>
      <c r="C23" s="18" t="s">
        <v>148</v>
      </c>
      <c r="D23" s="18" t="s">
        <v>149</v>
      </c>
      <c r="E23" s="18">
        <v>12</v>
      </c>
      <c r="F23" s="37">
        <v>3.8194444444444422E-3</v>
      </c>
      <c r="G23" s="37">
        <v>1.5521990740740741E-2</v>
      </c>
      <c r="H23" s="37">
        <v>1.1702546296296298E-2</v>
      </c>
      <c r="I23" s="38">
        <v>27.771733755315989</v>
      </c>
      <c r="J23" s="35">
        <v>15</v>
      </c>
      <c r="K23" s="4">
        <v>14</v>
      </c>
    </row>
    <row r="24" spans="1:11" ht="13.5" thickBot="1" x14ac:dyDescent="0.25">
      <c r="A24" s="18" t="s">
        <v>24</v>
      </c>
      <c r="B24" s="18" t="s">
        <v>164</v>
      </c>
      <c r="C24" s="18" t="s">
        <v>104</v>
      </c>
      <c r="D24" s="18" t="s">
        <v>91</v>
      </c>
      <c r="E24" s="18">
        <v>41</v>
      </c>
      <c r="F24" s="37">
        <v>1.3888888888888881E-2</v>
      </c>
      <c r="G24" s="37">
        <v>2.6277430555555554E-2</v>
      </c>
      <c r="H24" s="37">
        <v>1.2388541666666673E-2</v>
      </c>
      <c r="I24" s="38">
        <v>26.233919112082727</v>
      </c>
      <c r="J24" s="35">
        <v>16</v>
      </c>
      <c r="K24" s="4">
        <v>13</v>
      </c>
    </row>
    <row r="25" spans="1:11" ht="13.5" thickBot="1" x14ac:dyDescent="0.25">
      <c r="A25" s="18" t="s">
        <v>24</v>
      </c>
      <c r="B25" s="18" t="s">
        <v>165</v>
      </c>
      <c r="C25" s="18" t="s">
        <v>104</v>
      </c>
      <c r="D25" s="18" t="s">
        <v>91</v>
      </c>
      <c r="E25" s="18">
        <v>42</v>
      </c>
      <c r="F25" s="37">
        <v>1.4236111111111102E-2</v>
      </c>
      <c r="G25" s="37">
        <v>2.6669791666666665E-2</v>
      </c>
      <c r="H25" s="37">
        <v>1.2433680555555562E-2</v>
      </c>
      <c r="I25" s="38">
        <v>26.138680220056397</v>
      </c>
      <c r="J25" s="35">
        <v>17</v>
      </c>
      <c r="K25" s="4">
        <v>12</v>
      </c>
    </row>
  </sheetData>
  <sortState ref="A9:K2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708E-EE57-4DAA-AEB5-80C338A9E487}">
  <sheetPr codeName="Tabelle4">
    <pageSetUpPr fitToPage="1"/>
  </sheetPr>
  <dimension ref="A1:K13"/>
  <sheetViews>
    <sheetView workbookViewId="0">
      <selection activeCell="K9" activeCellId="1" sqref="A9:D13 K9:K13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16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9" t="s">
        <v>53</v>
      </c>
      <c r="B9" s="40" t="s">
        <v>54</v>
      </c>
      <c r="C9" s="40" t="s">
        <v>55</v>
      </c>
      <c r="D9" s="40" t="s">
        <v>56</v>
      </c>
      <c r="E9" s="40">
        <v>13</v>
      </c>
      <c r="F9" s="41">
        <v>4.166666666666664E-3</v>
      </c>
      <c r="G9" s="41">
        <v>1.4070949074074073E-2</v>
      </c>
      <c r="H9" s="41">
        <v>9.9042824074074085E-3</v>
      </c>
      <c r="I9" s="42">
        <v>32.814088555969754</v>
      </c>
      <c r="J9" s="35">
        <v>1</v>
      </c>
      <c r="K9" s="4">
        <v>35</v>
      </c>
    </row>
    <row r="10" spans="1:11" ht="13.5" thickBot="1" x14ac:dyDescent="0.25">
      <c r="A10" s="43" t="s">
        <v>53</v>
      </c>
      <c r="B10" s="43" t="s">
        <v>103</v>
      </c>
      <c r="C10" s="43" t="s">
        <v>104</v>
      </c>
      <c r="D10" s="43" t="s">
        <v>105</v>
      </c>
      <c r="E10" s="43">
        <v>8</v>
      </c>
      <c r="F10" s="44">
        <v>2.4305555555555543E-3</v>
      </c>
      <c r="G10" s="44">
        <v>1.3207638888888887E-2</v>
      </c>
      <c r="H10" s="44">
        <v>1.0777083333333333E-2</v>
      </c>
      <c r="I10" s="45">
        <v>30.156582254011212</v>
      </c>
      <c r="J10" s="35">
        <v>2</v>
      </c>
      <c r="K10" s="4">
        <v>30</v>
      </c>
    </row>
    <row r="11" spans="1:11" ht="13.5" thickBot="1" x14ac:dyDescent="0.25">
      <c r="A11" s="43" t="s">
        <v>53</v>
      </c>
      <c r="B11" s="43" t="s">
        <v>122</v>
      </c>
      <c r="C11" s="43" t="s">
        <v>45</v>
      </c>
      <c r="D11" s="43" t="s">
        <v>123</v>
      </c>
      <c r="E11" s="43">
        <v>4</v>
      </c>
      <c r="F11" s="44">
        <v>1.041666666666666E-3</v>
      </c>
      <c r="G11" s="44">
        <v>1.2042361111111113E-2</v>
      </c>
      <c r="H11" s="44">
        <v>1.1000694444444447E-2</v>
      </c>
      <c r="I11" s="45">
        <v>29.543589419859853</v>
      </c>
      <c r="J11" s="35">
        <v>3</v>
      </c>
      <c r="K11" s="4">
        <v>27</v>
      </c>
    </row>
    <row r="12" spans="1:11" ht="13.5" thickBot="1" x14ac:dyDescent="0.25">
      <c r="A12" s="43" t="str">
        <f>IFERROR(VLOOKUP("Master II",[1]Eingabe!A45:J45,1,FALSE),"")</f>
        <v>Master II</v>
      </c>
      <c r="B12" s="43" t="str">
        <f>IFERROR(VLOOKUP("Master II",[1]Eingabe!A45:J45,3,FALSE),"")</f>
        <v>Divis Walter</v>
      </c>
      <c r="C12" s="43" t="str">
        <f>IFERROR(VLOOKUP("Master II",[1]Eingabe!A45:J45,4,FALSE),"")</f>
        <v>Arbö Wienenergie Röhsler&amp;Co</v>
      </c>
      <c r="D12" s="43" t="str">
        <f>IFERROR(VLOOKUP("Master II",[1]Eingabe!A45:J45,5,FALSE),"")</f>
        <v>AUT196410059087229</v>
      </c>
      <c r="E12" s="43">
        <f>IFERROR(VLOOKUP("Master II",[1]Eingabe!A45:J45,2,FALSE),"")</f>
        <v>44</v>
      </c>
      <c r="F12" s="44">
        <f>IFERROR(VLOOKUP("Master II",[1]Eingabe!A45:J45,7,FALSE),"")</f>
        <v>1.4930555555555548E-2</v>
      </c>
      <c r="G12" s="44">
        <f>IFERROR(VLOOKUP("Master II",[1]Eingabe!A45:J45,8,FALSE),"")</f>
        <v>2.6646527777777779E-2</v>
      </c>
      <c r="H12" s="44">
        <f>IFERROR(VLOOKUP("Master II",[1]Eingabe!A45:J45,9,FALSE),"")</f>
        <v>1.1715972222222232E-2</v>
      </c>
      <c r="I12" s="45">
        <f>IFERROR(VLOOKUP("Master II",[1]Eingabe!A45:J45,10,FALSE),"")</f>
        <v>27.739908719103767</v>
      </c>
      <c r="J12" s="35">
        <f>IFERROR(RANK(I12,$I$9:$I$107),"")</f>
        <v>4</v>
      </c>
      <c r="K12" s="4">
        <f>IFERROR(VLOOKUP(J12,[1]Punktevergabe!$A$2:$B$107,2,FALSE),"")</f>
        <v>25</v>
      </c>
    </row>
    <row r="13" spans="1:11" ht="13.5" thickBot="1" x14ac:dyDescent="0.25">
      <c r="A13" s="43" t="str">
        <f>IFERROR(VLOOKUP("Master II",[1]Eingabe!A12:J12,1,FALSE),"")</f>
        <v>Master II</v>
      </c>
      <c r="B13" s="43" t="str">
        <f>IFERROR(VLOOKUP("Master II",[1]Eingabe!A12:J12,3,FALSE),"")</f>
        <v>Adamek Christian</v>
      </c>
      <c r="C13" s="43" t="str">
        <f>IFERROR(VLOOKUP("Master II",[1]Eingabe!A12:J12,4,FALSE),"")</f>
        <v>Vienna Firefighter</v>
      </c>
      <c r="D13" s="43" t="str">
        <f>IFERROR(VLOOKUP("Master II",[1]Eingabe!A12:J12,5,FALSE),"")</f>
        <v>1963</v>
      </c>
      <c r="E13" s="43">
        <f>IFERROR(VLOOKUP("Master II",[1]Eingabe!A12:J12,2,FALSE),"")</f>
        <v>11</v>
      </c>
      <c r="F13" s="44">
        <f>IFERROR(VLOOKUP("Master II",[1]Eingabe!A12:J12,7,FALSE),"")</f>
        <v>3.4722222222222203E-3</v>
      </c>
      <c r="G13" s="44">
        <f>IFERROR(VLOOKUP("Master II",[1]Eingabe!A12:J12,8,FALSE),"")</f>
        <v>1.5315625000000001E-2</v>
      </c>
      <c r="H13" s="44">
        <f>IFERROR(VLOOKUP("Master II",[1]Eingabe!A12:J12,9,FALSE),"")</f>
        <v>1.1843402777777781E-2</v>
      </c>
      <c r="I13" s="45">
        <f>IFERROR(VLOOKUP("Master II",[1]Eingabe!A12:J12,10,FALSE),"")</f>
        <v>27.441437743704</v>
      </c>
      <c r="J13" s="35">
        <f>IFERROR(RANK(I13,$I$9:$I$107),"")</f>
        <v>5</v>
      </c>
      <c r="K13" s="4">
        <f>IFERROR(VLOOKUP(J13,[1]Punktevergabe!$A$2:$B$107,2,FALSE),"")</f>
        <v>24</v>
      </c>
    </row>
  </sheetData>
  <sortState ref="A9:K1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9DA95-DCB3-46BF-B3AC-B9DD966E32C5}">
  <sheetPr codeName="Tabelle5">
    <pageSetUpPr fitToPage="1"/>
  </sheetPr>
  <dimension ref="A1:K12"/>
  <sheetViews>
    <sheetView workbookViewId="0">
      <selection activeCell="K9" activeCellId="1" sqref="A9:D12 K9:K12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17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2" t="s">
        <v>106</v>
      </c>
      <c r="B9" s="32" t="s">
        <v>107</v>
      </c>
      <c r="C9" s="32" t="s">
        <v>108</v>
      </c>
      <c r="D9" s="32" t="s">
        <v>109</v>
      </c>
      <c r="E9" s="32">
        <v>27</v>
      </c>
      <c r="F9" s="33">
        <v>9.0277777777777717E-3</v>
      </c>
      <c r="G9" s="33">
        <v>1.9868865740740739E-2</v>
      </c>
      <c r="H9" s="33">
        <v>1.0841087962962967E-2</v>
      </c>
      <c r="I9" s="34">
        <v>29.978541001633435</v>
      </c>
      <c r="J9" s="35">
        <v>1</v>
      </c>
      <c r="K9" s="4">
        <v>35</v>
      </c>
    </row>
    <row r="10" spans="1:11" ht="13.5" thickBot="1" x14ac:dyDescent="0.25">
      <c r="A10" s="18" t="s">
        <v>106</v>
      </c>
      <c r="B10" s="18" t="s">
        <v>166</v>
      </c>
      <c r="C10" s="18" t="s">
        <v>45</v>
      </c>
      <c r="D10" s="18" t="s">
        <v>167</v>
      </c>
      <c r="E10" s="18">
        <v>45</v>
      </c>
      <c r="F10" s="37">
        <v>1.5277777777777769E-2</v>
      </c>
      <c r="G10" s="37">
        <v>2.7791782407407411E-2</v>
      </c>
      <c r="H10" s="37">
        <v>1.2514004629629642E-2</v>
      </c>
      <c r="I10" s="38">
        <v>25.970902969820823</v>
      </c>
      <c r="J10" s="35">
        <v>2</v>
      </c>
      <c r="K10" s="4">
        <v>30</v>
      </c>
    </row>
    <row r="11" spans="1:11" ht="13.5" thickBot="1" x14ac:dyDescent="0.25">
      <c r="A11" s="18" t="s">
        <v>106</v>
      </c>
      <c r="B11" s="18" t="s">
        <v>178</v>
      </c>
      <c r="C11" s="18" t="s">
        <v>179</v>
      </c>
      <c r="D11" s="18" t="s">
        <v>180</v>
      </c>
      <c r="E11" s="18">
        <v>16</v>
      </c>
      <c r="F11" s="37">
        <v>5.2083333333333304E-3</v>
      </c>
      <c r="G11" s="37">
        <v>1.9688078703703704E-2</v>
      </c>
      <c r="H11" s="37">
        <v>1.4479745370370374E-2</v>
      </c>
      <c r="I11" s="38">
        <v>22.445146077295067</v>
      </c>
      <c r="J11" s="35">
        <v>3</v>
      </c>
      <c r="K11" s="4">
        <v>27</v>
      </c>
    </row>
    <row r="12" spans="1:11" ht="13.5" thickBot="1" x14ac:dyDescent="0.25">
      <c r="A12" s="18" t="s">
        <v>106</v>
      </c>
      <c r="B12" s="18" t="s">
        <v>187</v>
      </c>
      <c r="C12" s="18" t="s">
        <v>188</v>
      </c>
      <c r="D12" s="18" t="s">
        <v>189</v>
      </c>
      <c r="E12" s="18">
        <v>14</v>
      </c>
      <c r="F12" s="37">
        <v>4.5138888888888859E-3</v>
      </c>
      <c r="G12" s="37">
        <v>1.6949074074074073</v>
      </c>
      <c r="H12" s="37">
        <v>1.6903935185185184</v>
      </c>
      <c r="I12" s="38">
        <v>0.19226292365628209</v>
      </c>
      <c r="J12" s="35">
        <v>4</v>
      </c>
      <c r="K12" s="4">
        <v>25</v>
      </c>
    </row>
  </sheetData>
  <sortState ref="A9:K1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C578A-AC1A-4C41-B47C-A51A85DD8B70}">
  <sheetPr codeName="Tabelle6">
    <pageSetUpPr fitToPage="1"/>
  </sheetPr>
  <dimension ref="A1:K13"/>
  <sheetViews>
    <sheetView workbookViewId="0">
      <selection activeCell="K9" activeCellId="1" sqref="A9:D13 K9:K13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18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2" t="s">
        <v>110</v>
      </c>
      <c r="B9" s="32" t="s">
        <v>111</v>
      </c>
      <c r="C9" s="32" t="s">
        <v>112</v>
      </c>
      <c r="D9" s="32" t="s">
        <v>113</v>
      </c>
      <c r="E9" s="32">
        <v>25</v>
      </c>
      <c r="F9" s="33">
        <v>8.333333333333328E-3</v>
      </c>
      <c r="G9" s="33">
        <v>1.9244444444444442E-2</v>
      </c>
      <c r="H9" s="33">
        <v>1.0911111111111114E-2</v>
      </c>
      <c r="I9" s="34">
        <v>29.786150712830946</v>
      </c>
      <c r="J9" s="35">
        <v>1</v>
      </c>
      <c r="K9" s="4">
        <v>35</v>
      </c>
    </row>
    <row r="10" spans="1:11" ht="13.5" thickBot="1" x14ac:dyDescent="0.25">
      <c r="A10" s="18" t="s">
        <v>110</v>
      </c>
      <c r="B10" s="18" t="s">
        <v>114</v>
      </c>
      <c r="C10" s="18" t="s">
        <v>45</v>
      </c>
      <c r="D10" s="18" t="s">
        <v>115</v>
      </c>
      <c r="E10" s="18">
        <v>29</v>
      </c>
      <c r="F10" s="37">
        <v>9.7222222222222172E-3</v>
      </c>
      <c r="G10" s="37">
        <v>2.0637268518518517E-2</v>
      </c>
      <c r="H10" s="37">
        <v>1.0915046296296299E-2</v>
      </c>
      <c r="I10" s="38">
        <v>29.775411956821401</v>
      </c>
      <c r="J10" s="35">
        <v>2</v>
      </c>
      <c r="K10" s="4">
        <v>30</v>
      </c>
    </row>
    <row r="11" spans="1:11" ht="13.5" thickBot="1" x14ac:dyDescent="0.25">
      <c r="A11" s="18" t="s">
        <v>110</v>
      </c>
      <c r="B11" s="18" t="s">
        <v>130</v>
      </c>
      <c r="C11" s="18" t="s">
        <v>45</v>
      </c>
      <c r="D11" s="18" t="s">
        <v>131</v>
      </c>
      <c r="E11" s="18">
        <v>5</v>
      </c>
      <c r="F11" s="37">
        <v>1.3888888888888881E-3</v>
      </c>
      <c r="G11" s="37">
        <v>1.2612962962962963E-2</v>
      </c>
      <c r="H11" s="37">
        <v>1.1224074074074076E-2</v>
      </c>
      <c r="I11" s="38">
        <v>28.95561788483748</v>
      </c>
      <c r="J11" s="35">
        <v>3</v>
      </c>
      <c r="K11" s="4">
        <v>27</v>
      </c>
    </row>
    <row r="12" spans="1:11" ht="13.5" thickBot="1" x14ac:dyDescent="0.25">
      <c r="A12" s="18" t="s">
        <v>110</v>
      </c>
      <c r="B12" s="18" t="s">
        <v>175</v>
      </c>
      <c r="C12" s="18" t="s">
        <v>176</v>
      </c>
      <c r="D12" s="18" t="s">
        <v>177</v>
      </c>
      <c r="E12" s="18">
        <v>56</v>
      </c>
      <c r="F12" s="37">
        <v>1.909722222222221E-2</v>
      </c>
      <c r="G12" s="37">
        <v>3.2607060185185187E-2</v>
      </c>
      <c r="H12" s="37">
        <v>1.3509837962962977E-2</v>
      </c>
      <c r="I12" s="38">
        <v>24.056543156992905</v>
      </c>
      <c r="J12" s="35">
        <v>4</v>
      </c>
      <c r="K12" s="4">
        <v>25</v>
      </c>
    </row>
    <row r="13" spans="1:11" ht="13.5" thickBot="1" x14ac:dyDescent="0.25">
      <c r="A13" s="18" t="s">
        <v>110</v>
      </c>
      <c r="B13" s="18" t="s">
        <v>181</v>
      </c>
      <c r="C13" s="18" t="s">
        <v>117</v>
      </c>
      <c r="D13" s="18" t="s">
        <v>182</v>
      </c>
      <c r="E13" s="18">
        <v>50</v>
      </c>
      <c r="F13" s="37">
        <v>1.701388888888888E-2</v>
      </c>
      <c r="G13" s="37">
        <v>3.1521527777777773E-2</v>
      </c>
      <c r="H13" s="37">
        <v>1.4507638888888893E-2</v>
      </c>
      <c r="I13" s="38">
        <v>22.401991288114491</v>
      </c>
      <c r="J13" s="35">
        <v>5</v>
      </c>
      <c r="K13" s="4">
        <v>24</v>
      </c>
    </row>
  </sheetData>
  <sortState ref="A9:K13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04714-9B05-4CF6-A866-6B526CBCC009}">
  <sheetPr codeName="Tabelle26">
    <pageSetUpPr fitToPage="1"/>
  </sheetPr>
  <dimension ref="A1:K9"/>
  <sheetViews>
    <sheetView workbookViewId="0">
      <selection activeCell="A10" sqref="A10:XFD107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19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2" t="s">
        <v>170</v>
      </c>
      <c r="B9" s="32" t="s">
        <v>171</v>
      </c>
      <c r="C9" s="32" t="s">
        <v>45</v>
      </c>
      <c r="D9" s="32" t="s">
        <v>172</v>
      </c>
      <c r="E9" s="32">
        <v>6</v>
      </c>
      <c r="F9" s="33">
        <v>1.7361111111111101E-3</v>
      </c>
      <c r="G9" s="33">
        <v>1.4567245370370368E-2</v>
      </c>
      <c r="H9" s="33">
        <v>1.2831134259259257E-2</v>
      </c>
      <c r="I9" s="34">
        <v>25.329015614147451</v>
      </c>
      <c r="J9" s="35">
        <v>1</v>
      </c>
      <c r="K9" s="4">
        <v>35</v>
      </c>
    </row>
  </sheetData>
  <sortState ref="A9:K9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573C4-C1C1-42C8-8449-181B9AFFF728}">
  <sheetPr codeName="Tabelle27">
    <pageSetUpPr fitToPage="1"/>
  </sheetPr>
  <dimension ref="A1:K9"/>
  <sheetViews>
    <sheetView workbookViewId="0">
      <selection activeCell="A10" sqref="A10:XFD107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20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2" t="s">
        <v>126</v>
      </c>
      <c r="B9" s="32" t="s">
        <v>127</v>
      </c>
      <c r="C9" s="32" t="s">
        <v>128</v>
      </c>
      <c r="D9" s="32" t="s">
        <v>129</v>
      </c>
      <c r="E9" s="32">
        <v>18</v>
      </c>
      <c r="F9" s="33">
        <v>5.9027777777777742E-3</v>
      </c>
      <c r="G9" s="33">
        <v>1.7049884259259261E-2</v>
      </c>
      <c r="H9" s="33">
        <v>1.1147106481481487E-2</v>
      </c>
      <c r="I9" s="34">
        <v>29.155548172067558</v>
      </c>
      <c r="J9" s="35">
        <v>1</v>
      </c>
      <c r="K9" s="4">
        <v>35</v>
      </c>
    </row>
  </sheetData>
  <sortState ref="A9:K9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D4411-C8E2-4396-AFAF-7A261922160F}">
  <sheetPr codeName="Tabelle7">
    <pageSetUpPr fitToPage="1"/>
  </sheetPr>
  <dimension ref="A1:K11"/>
  <sheetViews>
    <sheetView workbookViewId="0">
      <selection activeCell="K9" activeCellId="1" sqref="A9:E11 K9:K11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21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32" t="s">
        <v>140</v>
      </c>
      <c r="B9" s="32" t="s">
        <v>141</v>
      </c>
      <c r="C9" s="32" t="s">
        <v>104</v>
      </c>
      <c r="D9" s="32" t="s">
        <v>142</v>
      </c>
      <c r="E9" s="32">
        <v>26</v>
      </c>
      <c r="F9" s="33">
        <v>8.6805555555555507E-3</v>
      </c>
      <c r="G9" s="33">
        <v>2.0054745370370369E-2</v>
      </c>
      <c r="H9" s="33">
        <v>1.1374189814814818E-2</v>
      </c>
      <c r="I9" s="34">
        <v>28.573463718417056</v>
      </c>
      <c r="J9" s="35">
        <v>1</v>
      </c>
      <c r="K9" s="4">
        <v>35</v>
      </c>
    </row>
    <row r="10" spans="1:11" ht="13.5" thickBot="1" x14ac:dyDescent="0.25">
      <c r="A10" s="18" t="s">
        <v>140</v>
      </c>
      <c r="B10" s="18" t="s">
        <v>158</v>
      </c>
      <c r="C10" s="18" t="s">
        <v>45</v>
      </c>
      <c r="D10" s="18" t="s">
        <v>159</v>
      </c>
      <c r="E10" s="18">
        <v>36</v>
      </c>
      <c r="F10" s="37">
        <v>1.2152777777777771E-2</v>
      </c>
      <c r="G10" s="37">
        <v>2.4242013888888886E-2</v>
      </c>
      <c r="H10" s="37">
        <v>1.2089236111111115E-2</v>
      </c>
      <c r="I10" s="38">
        <v>26.883419019444517</v>
      </c>
      <c r="J10" s="35">
        <v>2</v>
      </c>
      <c r="K10" s="4">
        <v>30</v>
      </c>
    </row>
    <row r="11" spans="1:11" ht="13.5" thickBot="1" x14ac:dyDescent="0.25">
      <c r="A11" s="18" t="s">
        <v>140</v>
      </c>
      <c r="B11" s="18" t="s">
        <v>173</v>
      </c>
      <c r="C11" s="18" t="s">
        <v>174</v>
      </c>
      <c r="D11" s="18" t="s">
        <v>61</v>
      </c>
      <c r="E11" s="18">
        <v>22</v>
      </c>
      <c r="F11" s="37">
        <v>7.2916666666666624E-3</v>
      </c>
      <c r="G11" s="37">
        <v>2.0416782407407408E-2</v>
      </c>
      <c r="H11" s="37">
        <v>1.3125115740740746E-2</v>
      </c>
      <c r="I11" s="38">
        <v>24.761686404881782</v>
      </c>
      <c r="J11" s="35">
        <v>3</v>
      </c>
      <c r="K11" s="4">
        <v>27</v>
      </c>
    </row>
  </sheetData>
  <sortState ref="A9:K1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4B61-BA0E-4C64-BB16-F4A5C4A5099A}">
  <sheetPr codeName="Tabelle20">
    <pageSetUpPr fitToPage="1"/>
  </sheetPr>
  <dimension ref="A1:K22"/>
  <sheetViews>
    <sheetView workbookViewId="0">
      <selection activeCell="K9" activeCellId="1" sqref="A9:D22 K9:K22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22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18" t="s">
        <v>47</v>
      </c>
      <c r="B9" s="18" t="s">
        <v>48</v>
      </c>
      <c r="C9" s="18" t="s">
        <v>49</v>
      </c>
      <c r="D9" s="18" t="s">
        <v>50</v>
      </c>
      <c r="E9" s="18">
        <v>52</v>
      </c>
      <c r="F9" s="37">
        <v>1.7708333333333322E-2</v>
      </c>
      <c r="G9" s="37">
        <v>2.7524074074074076E-2</v>
      </c>
      <c r="H9" s="37">
        <v>9.8157407407407533E-3</v>
      </c>
      <c r="I9" s="38">
        <v>33.110083954343885</v>
      </c>
      <c r="J9" s="35">
        <v>1</v>
      </c>
      <c r="K9" s="4">
        <v>35</v>
      </c>
    </row>
    <row r="10" spans="1:11" ht="13.5" thickBot="1" x14ac:dyDescent="0.25">
      <c r="A10" s="18" t="s">
        <v>47</v>
      </c>
      <c r="B10" s="18" t="s">
        <v>62</v>
      </c>
      <c r="C10" s="18" t="s">
        <v>49</v>
      </c>
      <c r="D10" s="18" t="s">
        <v>63</v>
      </c>
      <c r="E10" s="18">
        <v>2</v>
      </c>
      <c r="F10" s="37">
        <v>3.4722222222222202E-4</v>
      </c>
      <c r="G10" s="37">
        <v>1.0360185185185186E-2</v>
      </c>
      <c r="H10" s="37">
        <v>1.0012962962962963E-2</v>
      </c>
      <c r="I10" s="38">
        <v>32.457924912150915</v>
      </c>
      <c r="J10" s="35">
        <v>2</v>
      </c>
      <c r="K10" s="4">
        <v>30</v>
      </c>
    </row>
    <row r="11" spans="1:11" ht="13.5" thickBot="1" x14ac:dyDescent="0.25">
      <c r="A11" s="18" t="s">
        <v>47</v>
      </c>
      <c r="B11" s="18" t="s">
        <v>64</v>
      </c>
      <c r="C11" s="18" t="s">
        <v>65</v>
      </c>
      <c r="D11" s="18" t="s">
        <v>66</v>
      </c>
      <c r="E11" s="18">
        <v>62</v>
      </c>
      <c r="F11" s="37">
        <v>2.1180555555555543E-2</v>
      </c>
      <c r="G11" s="37">
        <v>3.1249884259259259E-2</v>
      </c>
      <c r="H11" s="37">
        <v>1.0069328703703716E-2</v>
      </c>
      <c r="I11" s="38">
        <v>32.276233060150076</v>
      </c>
      <c r="J11" s="35">
        <v>3</v>
      </c>
      <c r="K11" s="4">
        <v>27</v>
      </c>
    </row>
    <row r="12" spans="1:11" ht="13.5" thickBot="1" x14ac:dyDescent="0.25">
      <c r="A12" s="18" t="s">
        <v>47</v>
      </c>
      <c r="B12" s="18" t="s">
        <v>70</v>
      </c>
      <c r="C12" s="18" t="s">
        <v>49</v>
      </c>
      <c r="D12" s="18" t="s">
        <v>71</v>
      </c>
      <c r="E12" s="18">
        <v>63</v>
      </c>
      <c r="F12" s="37">
        <v>2.1527777777777764E-2</v>
      </c>
      <c r="G12" s="37">
        <v>3.166909722222222E-2</v>
      </c>
      <c r="H12" s="37">
        <v>1.0141319444444456E-2</v>
      </c>
      <c r="I12" s="38">
        <v>32.047111993700106</v>
      </c>
      <c r="J12" s="35">
        <v>4</v>
      </c>
      <c r="K12" s="4">
        <v>25</v>
      </c>
    </row>
    <row r="13" spans="1:11" ht="13.5" thickBot="1" x14ac:dyDescent="0.25">
      <c r="A13" s="18" t="s">
        <v>47</v>
      </c>
      <c r="B13" s="18" t="s">
        <v>72</v>
      </c>
      <c r="C13" s="18" t="s">
        <v>73</v>
      </c>
      <c r="D13" s="18" t="s">
        <v>74</v>
      </c>
      <c r="E13" s="18">
        <v>58</v>
      </c>
      <c r="F13" s="37">
        <v>1.9791666666666655E-2</v>
      </c>
      <c r="G13" s="37">
        <v>3.0012500000000001E-2</v>
      </c>
      <c r="H13" s="37">
        <v>1.0220833333333346E-2</v>
      </c>
      <c r="I13" s="38">
        <v>31.797798613942074</v>
      </c>
      <c r="J13" s="35">
        <v>5</v>
      </c>
      <c r="K13" s="4">
        <v>24</v>
      </c>
    </row>
    <row r="14" spans="1:11" ht="13.5" thickBot="1" x14ac:dyDescent="0.25">
      <c r="A14" s="18" t="s">
        <v>47</v>
      </c>
      <c r="B14" s="18" t="s">
        <v>77</v>
      </c>
      <c r="C14" s="18" t="s">
        <v>78</v>
      </c>
      <c r="D14" s="18" t="s">
        <v>79</v>
      </c>
      <c r="E14" s="18">
        <v>17</v>
      </c>
      <c r="F14" s="37">
        <v>5.5555555555555523E-3</v>
      </c>
      <c r="G14" s="37">
        <v>1.5895023148148148E-2</v>
      </c>
      <c r="H14" s="37">
        <v>1.0339467592592595E-2</v>
      </c>
      <c r="I14" s="38">
        <v>31.432953108033981</v>
      </c>
      <c r="J14" s="35">
        <v>6</v>
      </c>
      <c r="K14" s="4">
        <v>23</v>
      </c>
    </row>
    <row r="15" spans="1:11" ht="13.5" thickBot="1" x14ac:dyDescent="0.25">
      <c r="A15" s="18" t="s">
        <v>47</v>
      </c>
      <c r="B15" s="18" t="s">
        <v>116</v>
      </c>
      <c r="C15" s="18" t="s">
        <v>117</v>
      </c>
      <c r="D15" s="18" t="s">
        <v>118</v>
      </c>
      <c r="E15" s="18">
        <v>35</v>
      </c>
      <c r="F15" s="37">
        <v>1.1805555555555548E-2</v>
      </c>
      <c r="G15" s="37">
        <v>2.2741319444444446E-2</v>
      </c>
      <c r="H15" s="37">
        <v>1.0935763888888898E-2</v>
      </c>
      <c r="I15" s="38">
        <v>29.719003016351778</v>
      </c>
      <c r="J15" s="35">
        <v>7</v>
      </c>
      <c r="K15" s="4">
        <v>22</v>
      </c>
    </row>
    <row r="16" spans="1:11" ht="13.5" thickBot="1" x14ac:dyDescent="0.25">
      <c r="A16" s="18" t="s">
        <v>47</v>
      </c>
      <c r="B16" s="18" t="s">
        <v>124</v>
      </c>
      <c r="C16" s="18" t="s">
        <v>73</v>
      </c>
      <c r="D16" s="18" t="s">
        <v>125</v>
      </c>
      <c r="E16" s="18">
        <v>59</v>
      </c>
      <c r="F16" s="37">
        <v>2.0138888888888876E-2</v>
      </c>
      <c r="G16" s="37">
        <v>3.1244212962962963E-2</v>
      </c>
      <c r="H16" s="37">
        <v>1.1105324074074087E-2</v>
      </c>
      <c r="I16" s="38">
        <v>29.26524231370502</v>
      </c>
      <c r="J16" s="35">
        <v>8</v>
      </c>
      <c r="K16" s="4">
        <v>21</v>
      </c>
    </row>
    <row r="17" spans="1:11" ht="13.5" thickBot="1" x14ac:dyDescent="0.25">
      <c r="A17" s="18" t="s">
        <v>47</v>
      </c>
      <c r="B17" s="18" t="s">
        <v>134</v>
      </c>
      <c r="C17" s="18" t="s">
        <v>45</v>
      </c>
      <c r="D17" s="18">
        <v>1975</v>
      </c>
      <c r="E17" s="18">
        <v>48</v>
      </c>
      <c r="F17" s="37">
        <v>1.6319444444444435E-2</v>
      </c>
      <c r="G17" s="37">
        <v>2.7572222222222224E-2</v>
      </c>
      <c r="H17" s="37">
        <v>1.1252777777777789E-2</v>
      </c>
      <c r="I17" s="38">
        <v>28.881757590718312</v>
      </c>
      <c r="J17" s="35">
        <v>9</v>
      </c>
      <c r="K17" s="4">
        <v>20</v>
      </c>
    </row>
    <row r="18" spans="1:11" ht="13.5" thickBot="1" x14ac:dyDescent="0.25">
      <c r="A18" s="18" t="s">
        <v>47</v>
      </c>
      <c r="B18" s="18" t="s">
        <v>138</v>
      </c>
      <c r="C18" s="18" t="s">
        <v>96</v>
      </c>
      <c r="D18" s="18" t="s">
        <v>139</v>
      </c>
      <c r="E18" s="18">
        <v>53</v>
      </c>
      <c r="F18" s="37">
        <v>1.8055555555555543E-2</v>
      </c>
      <c r="G18" s="37">
        <v>2.9420370370370371E-2</v>
      </c>
      <c r="H18" s="37">
        <v>1.1364814814814828E-2</v>
      </c>
      <c r="I18" s="38">
        <v>28.59703438161965</v>
      </c>
      <c r="J18" s="35">
        <v>10</v>
      </c>
      <c r="K18" s="4">
        <v>19</v>
      </c>
    </row>
    <row r="19" spans="1:11" ht="13.5" thickBot="1" x14ac:dyDescent="0.25">
      <c r="A19" s="18" t="s">
        <v>47</v>
      </c>
      <c r="B19" s="18" t="s">
        <v>152</v>
      </c>
      <c r="C19" s="18" t="s">
        <v>73</v>
      </c>
      <c r="D19" s="18" t="s">
        <v>153</v>
      </c>
      <c r="E19" s="18">
        <v>60</v>
      </c>
      <c r="F19" s="37">
        <v>2.0486111111111101E-2</v>
      </c>
      <c r="G19" s="37">
        <v>3.2296990740740737E-2</v>
      </c>
      <c r="H19" s="37">
        <v>1.1810879629629636E-2</v>
      </c>
      <c r="I19" s="38">
        <v>27.517002136291463</v>
      </c>
      <c r="J19" s="35">
        <v>11</v>
      </c>
      <c r="K19" s="4">
        <v>18</v>
      </c>
    </row>
    <row r="20" spans="1:11" ht="13.5" thickBot="1" x14ac:dyDescent="0.25">
      <c r="A20" s="18" t="s">
        <v>47</v>
      </c>
      <c r="B20" s="18" t="s">
        <v>160</v>
      </c>
      <c r="C20" s="18" t="s">
        <v>45</v>
      </c>
      <c r="D20" s="18" t="s">
        <v>161</v>
      </c>
      <c r="E20" s="18">
        <v>9</v>
      </c>
      <c r="F20" s="37">
        <v>2.7777777777777761E-3</v>
      </c>
      <c r="G20" s="37">
        <v>1.4896180555555557E-2</v>
      </c>
      <c r="H20" s="37">
        <v>1.211840277777778E-2</v>
      </c>
      <c r="I20" s="38">
        <v>26.818715796108989</v>
      </c>
      <c r="J20" s="35">
        <v>12</v>
      </c>
      <c r="K20" s="4">
        <v>17</v>
      </c>
    </row>
    <row r="21" spans="1:11" ht="13.5" thickBot="1" x14ac:dyDescent="0.25">
      <c r="A21" s="18" t="s">
        <v>47</v>
      </c>
      <c r="B21" s="18" t="s">
        <v>183</v>
      </c>
      <c r="C21" s="18" t="s">
        <v>73</v>
      </c>
      <c r="D21" s="18" t="s">
        <v>184</v>
      </c>
      <c r="E21" s="18">
        <v>61</v>
      </c>
      <c r="F21" s="37">
        <v>2.0833333333333322E-2</v>
      </c>
      <c r="G21" s="37">
        <v>3.5935532407407406E-2</v>
      </c>
      <c r="H21" s="37">
        <v>1.5102199074074084E-2</v>
      </c>
      <c r="I21" s="38">
        <v>21.520044756788227</v>
      </c>
      <c r="J21" s="35">
        <v>13</v>
      </c>
      <c r="K21" s="4">
        <v>16</v>
      </c>
    </row>
    <row r="22" spans="1:11" ht="13.5" thickBot="1" x14ac:dyDescent="0.25">
      <c r="A22" s="18" t="s">
        <v>47</v>
      </c>
      <c r="B22" s="18" t="s">
        <v>185</v>
      </c>
      <c r="C22" s="18" t="s">
        <v>155</v>
      </c>
      <c r="D22" s="18" t="s">
        <v>186</v>
      </c>
      <c r="E22" s="18">
        <v>28</v>
      </c>
      <c r="F22" s="37">
        <v>9.3749999999999944E-3</v>
      </c>
      <c r="G22" s="37">
        <v>2.6657407407407404E-2</v>
      </c>
      <c r="H22" s="37">
        <v>1.728240740740741E-2</v>
      </c>
      <c r="I22" s="38">
        <v>18.805250468791854</v>
      </c>
      <c r="J22" s="35">
        <v>14</v>
      </c>
      <c r="K22" s="4">
        <v>15</v>
      </c>
    </row>
  </sheetData>
  <sortState ref="A9:K2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CCC9-6E6C-48E7-A4E0-6E1C7DEB2C77}">
  <sheetPr codeName="Tabelle21">
    <pageSetUpPr fitToPage="1"/>
  </sheetPr>
  <dimension ref="A1:K12"/>
  <sheetViews>
    <sheetView workbookViewId="0">
      <selection activeCell="C16" sqref="C16"/>
    </sheetView>
  </sheetViews>
  <sheetFormatPr baseColWidth="10" defaultColWidth="11.42578125" defaultRowHeight="12.75" x14ac:dyDescent="0.2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 x14ac:dyDescent="0.2">
      <c r="A1" s="1"/>
      <c r="B1" s="2"/>
      <c r="C1" s="2"/>
      <c r="D1" s="2"/>
      <c r="E1" s="3"/>
      <c r="F1" s="2"/>
      <c r="H1" s="5"/>
      <c r="J1" s="4"/>
    </row>
    <row r="2" spans="1:11" x14ac:dyDescent="0.2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5" thickBot="1" x14ac:dyDescent="0.25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5" thickBot="1" x14ac:dyDescent="0.3">
      <c r="A6" s="55" t="s">
        <v>23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5" thickBot="1" x14ac:dyDescent="0.25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5" thickBot="1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5" thickBot="1" x14ac:dyDescent="0.25">
      <c r="A9" s="18" t="s">
        <v>143</v>
      </c>
      <c r="B9" s="18" t="s">
        <v>144</v>
      </c>
      <c r="C9" s="18" t="s">
        <v>145</v>
      </c>
      <c r="D9" s="18" t="s">
        <v>146</v>
      </c>
      <c r="E9" s="18">
        <v>47</v>
      </c>
      <c r="F9" s="37">
        <v>1.5972222222222214E-2</v>
      </c>
      <c r="G9" s="37">
        <v>2.7422916666666661E-2</v>
      </c>
      <c r="H9" s="37">
        <v>1.1450694444444447E-2</v>
      </c>
      <c r="I9" s="38">
        <v>28.382558069015701</v>
      </c>
      <c r="J9" s="35">
        <v>1</v>
      </c>
      <c r="K9" s="4">
        <v>35</v>
      </c>
    </row>
    <row r="10" spans="1:11" ht="13.5" thickBot="1" x14ac:dyDescent="0.25">
      <c r="A10" s="18" t="s">
        <v>143</v>
      </c>
      <c r="B10" s="18" t="s">
        <v>156</v>
      </c>
      <c r="C10" s="18" t="s">
        <v>49</v>
      </c>
      <c r="D10" s="18" t="s">
        <v>157</v>
      </c>
      <c r="E10" s="18">
        <v>3</v>
      </c>
      <c r="F10" s="37">
        <v>6.9444444444444404E-4</v>
      </c>
      <c r="G10" s="37">
        <v>1.2727662037037039E-2</v>
      </c>
      <c r="H10" s="37">
        <v>1.2033217592592595E-2</v>
      </c>
      <c r="I10" s="38">
        <v>27.008570027027801</v>
      </c>
      <c r="J10" s="35">
        <v>2</v>
      </c>
      <c r="K10" s="4">
        <v>30</v>
      </c>
    </row>
    <row r="11" spans="1:11" ht="13.5" thickBot="1" x14ac:dyDescent="0.25">
      <c r="A11" s="18" t="s">
        <v>143</v>
      </c>
      <c r="B11" s="18" t="s">
        <v>162</v>
      </c>
      <c r="C11" s="18" t="s">
        <v>49</v>
      </c>
      <c r="D11" s="18" t="s">
        <v>163</v>
      </c>
      <c r="E11" s="18">
        <v>39</v>
      </c>
      <c r="F11" s="37">
        <v>1.3194444444444437E-2</v>
      </c>
      <c r="G11" s="37">
        <v>2.5439351851851852E-2</v>
      </c>
      <c r="H11" s="37">
        <v>1.2244907407407414E-2</v>
      </c>
      <c r="I11" s="38">
        <v>26.54164618700138</v>
      </c>
      <c r="J11" s="35">
        <v>3</v>
      </c>
      <c r="K11" s="4">
        <v>27</v>
      </c>
    </row>
    <row r="12" spans="1:11" ht="13.5" thickBot="1" x14ac:dyDescent="0.25">
      <c r="A12" s="18" t="s">
        <v>143</v>
      </c>
      <c r="B12" s="18" t="s">
        <v>168</v>
      </c>
      <c r="C12" s="18" t="s">
        <v>104</v>
      </c>
      <c r="D12" s="18" t="s">
        <v>169</v>
      </c>
      <c r="E12" s="18">
        <v>1</v>
      </c>
      <c r="F12" s="37">
        <v>0</v>
      </c>
      <c r="G12" s="37">
        <v>1.2708101851851852E-2</v>
      </c>
      <c r="H12" s="37">
        <v>1.2708101851851852E-2</v>
      </c>
      <c r="I12" s="38">
        <v>25.574236324887519</v>
      </c>
      <c r="J12" s="35">
        <v>4</v>
      </c>
      <c r="K12" s="4">
        <v>25</v>
      </c>
    </row>
  </sheetData>
  <sortState ref="A9:K14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11</vt:i4>
      </vt:variant>
    </vt:vector>
  </HeadingPairs>
  <TitlesOfParts>
    <vt:vector size="22" baseType="lpstr">
      <vt:lpstr>Gesamt</vt:lpstr>
      <vt:lpstr>Amateure</vt:lpstr>
      <vt:lpstr>Master I</vt:lpstr>
      <vt:lpstr>Master II</vt:lpstr>
      <vt:lpstr>Master III</vt:lpstr>
      <vt:lpstr>Master IV</vt:lpstr>
      <vt:lpstr>Master V</vt:lpstr>
      <vt:lpstr>Master VI</vt:lpstr>
      <vt:lpstr>Damen</vt:lpstr>
      <vt:lpstr>RR Herren</vt:lpstr>
      <vt:lpstr>RR Damen</vt:lpstr>
      <vt:lpstr>Amateure!Zielbereich</vt:lpstr>
      <vt:lpstr>Damen!Zielbereich</vt:lpstr>
      <vt:lpstr>Gesamt!Zielbereich</vt:lpstr>
      <vt:lpstr>'Master I'!Zielbereich</vt:lpstr>
      <vt:lpstr>'Master II'!Zielbereich</vt:lpstr>
      <vt:lpstr>'Master III'!Zielbereich</vt:lpstr>
      <vt:lpstr>'Master IV'!Zielbereich</vt:lpstr>
      <vt:lpstr>'Master V'!Zielbereich</vt:lpstr>
      <vt:lpstr>'Master VI'!Zielbereich</vt:lpstr>
      <vt:lpstr>'RR Damen'!Zielbereich</vt:lpstr>
      <vt:lpstr>'RR Herren'!Zielbereich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2017-08-26T12:00:56Z</dcterms:created>
  <dcterms:modified xsi:type="dcterms:W3CDTF">2017-08-28T12:08:20Z</dcterms:modified>
</cp:coreProperties>
</file>